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Документы\Мои документы\Муниципальные программы\"/>
    </mc:Choice>
  </mc:AlternateContent>
  <xr:revisionPtr revIDLastSave="0" documentId="13_ncr:1_{692637D2-F1C6-4986-ABA9-66F2EDFC9AA7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62" i="1"/>
  <c r="F60" i="1"/>
  <c r="E60" i="1"/>
  <c r="F43" i="1"/>
  <c r="E43" i="1"/>
  <c r="F48" i="1"/>
  <c r="G48" i="1" s="1"/>
  <c r="E48" i="1"/>
  <c r="G49" i="1"/>
  <c r="F44" i="1"/>
  <c r="E44" i="1"/>
  <c r="E39" i="1"/>
  <c r="G36" i="1"/>
  <c r="G35" i="1" s="1"/>
  <c r="E36" i="1"/>
  <c r="F32" i="1"/>
  <c r="E32" i="1"/>
  <c r="F24" i="1"/>
  <c r="E24" i="1"/>
  <c r="G22" i="1" l="1"/>
  <c r="F18" i="1"/>
  <c r="E18" i="1"/>
  <c r="F8" i="1"/>
  <c r="E8" i="1"/>
  <c r="G61" i="1"/>
  <c r="G58" i="1"/>
  <c r="G55" i="1"/>
  <c r="G52" i="1"/>
  <c r="G45" i="1"/>
  <c r="G46" i="1"/>
  <c r="G47" i="1"/>
  <c r="G42" i="1"/>
  <c r="G41" i="1"/>
  <c r="G40" i="1" l="1"/>
  <c r="G33" i="1"/>
  <c r="G34" i="1"/>
  <c r="G30" i="1"/>
  <c r="G27" i="1"/>
  <c r="G26" i="1"/>
  <c r="G25" i="1"/>
  <c r="G19" i="1"/>
  <c r="G20" i="1"/>
  <c r="G21" i="1"/>
  <c r="G16" i="1"/>
  <c r="G13" i="1"/>
  <c r="G12" i="1"/>
  <c r="G10" i="1"/>
  <c r="G9" i="1"/>
  <c r="E59" i="1" l="1"/>
  <c r="F57" i="1"/>
  <c r="E57" i="1"/>
  <c r="E56" i="1" s="1"/>
  <c r="F54" i="1"/>
  <c r="E54" i="1"/>
  <c r="E53" i="1" s="1"/>
  <c r="F51" i="1"/>
  <c r="E51" i="1"/>
  <c r="E50" i="1" s="1"/>
  <c r="E38" i="1"/>
  <c r="F35" i="1"/>
  <c r="E35" i="1"/>
  <c r="E31" i="1"/>
  <c r="F29" i="1"/>
  <c r="E29" i="1"/>
  <c r="E28" i="1" s="1"/>
  <c r="E23" i="1"/>
  <c r="E17" i="1"/>
  <c r="F15" i="1"/>
  <c r="E15" i="1"/>
  <c r="E14" i="1" s="1"/>
  <c r="F11" i="1"/>
  <c r="E11" i="1"/>
  <c r="G11" i="1" l="1"/>
  <c r="F23" i="1"/>
  <c r="G23" i="1" s="1"/>
  <c r="G24" i="1"/>
  <c r="F50" i="1"/>
  <c r="G50" i="1" s="1"/>
  <c r="G51" i="1"/>
  <c r="F56" i="1"/>
  <c r="G56" i="1" s="1"/>
  <c r="G57" i="1"/>
  <c r="G8" i="1"/>
  <c r="F14" i="1"/>
  <c r="G14" i="1" s="1"/>
  <c r="G15" i="1"/>
  <c r="F28" i="1"/>
  <c r="G28" i="1" s="1"/>
  <c r="G29" i="1"/>
  <c r="F53" i="1"/>
  <c r="G53" i="1" s="1"/>
  <c r="G54" i="1"/>
  <c r="F59" i="1"/>
  <c r="G59" i="1" s="1"/>
  <c r="G60" i="1"/>
  <c r="E7" i="1"/>
  <c r="F7" i="1"/>
  <c r="F17" i="1" l="1"/>
  <c r="G17" i="1" s="1"/>
  <c r="G18" i="1"/>
  <c r="F38" i="1"/>
  <c r="G39" i="1"/>
  <c r="G43" i="1"/>
  <c r="G44" i="1"/>
  <c r="F31" i="1"/>
  <c r="G31" i="1" s="1"/>
  <c r="G32" i="1"/>
  <c r="G7" i="1"/>
  <c r="G38" i="1" l="1"/>
  <c r="F62" i="1"/>
  <c r="G62" i="1"/>
</calcChain>
</file>

<file path=xl/sharedStrings.xml><?xml version="1.0" encoding="utf-8"?>
<sst xmlns="http://schemas.openxmlformats.org/spreadsheetml/2006/main" count="131" uniqueCount="104">
  <si>
    <t>Наименование муниципальной программы/ структурных элементов муниципальной программы</t>
  </si>
  <si>
    <t>Количественные и/или качественные целевые показатели, характеризующие достижение целей и решение задач</t>
  </si>
  <si>
    <t>Степень соответствия установленных и достигнутых целых целевых индикаторов (индекс результативности)</t>
  </si>
  <si>
    <t>план</t>
  </si>
  <si>
    <t>факт</t>
  </si>
  <si>
    <t>Уровень эффективности программы</t>
  </si>
  <si>
    <t>Предложения об изменении форм и методов управления реализацией программы, сокращения (увеличения) финансирования и (или) досрочном прекращении отдельных мероприятий или муниципальной программы в целом</t>
  </si>
  <si>
    <t>Сведения о выполнении расходных обязательств Бережковское сельское поселение, связанных с реализацией муниципальных программ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</si>
  <si>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 муниципального образования  Бережковское сельское поселение Волховского муниципального района "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</si>
  <si>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</si>
  <si>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Мероприятия по улучшению функционирования систем теплоснабжения</t>
  </si>
  <si>
    <t>Оплата электроэнергии уличного освещения</t>
  </si>
  <si>
    <t>Содержание и ремонт сетей уличного освещения</t>
  </si>
  <si>
    <t xml:space="preserve"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муниципального образования Бережковское сельское поселение  Волховского муниципального района Ленинградской области </t>
  </si>
  <si>
    <t xml:space="preserve">Муниципальная программа муниципального образования Бережковское сельское поселение Волховского муниципального района"Развитие  автомобильных дорог в муниципальном образовании  Бережковское сельское поселение Волховского муниципального района " </t>
  </si>
  <si>
    <t xml:space="preserve">Ремонт и содержание дорог общего пользования местного значения </t>
  </si>
  <si>
    <t>Паспортизация дорог общего пользования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</si>
  <si>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 Волховского муниципального района "</t>
  </si>
  <si>
    <t>Мероприятия по предоставлению муниципальным бюджетным учреждениям субсидий на выполнение муниципального задания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</si>
  <si>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</si>
  <si>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"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</si>
  <si>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 территории  в муниципальном образовании Бережковское сельское поселение  Волховского муниципального района "</t>
  </si>
  <si>
    <t xml:space="preserve">Мероприятия по содержанию мест захоронения   </t>
  </si>
  <si>
    <t>Уборка и содержание территорий и мест отдыха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</si>
  <si>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  "</t>
  </si>
  <si>
    <t xml:space="preserve"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 </t>
  </si>
  <si>
    <t xml:space="preserve"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 в муниципальном образовании Бережковское сельское поселение  Волховского муниципального района " </t>
  </si>
  <si>
    <t xml:space="preserve">Публикация информации в средствах массовой информации </t>
  </si>
  <si>
    <t xml:space="preserve">Обеспечение проведения диспансеризации лиц в соответствии с приказом Минздравсоцразвития РФ от 14.12.2009 года №984нв </t>
  </si>
  <si>
    <t>Мероприятия по повышению квалификации специалистов администрации муниципального образования Бережковское сельское поселение в рамках подпрограммы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</si>
  <si>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 Волховского муниципального района "</t>
  </si>
  <si>
    <t>Создание материально-технической базы по обеспечению противопожарной безопасности</t>
  </si>
  <si>
    <t>Предупреждение и тушение пожаров</t>
  </si>
  <si>
    <t>На подготовку и выполнение тушения лесных и торфиных пожаров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</si>
  <si>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 "</t>
  </si>
  <si>
    <t>Основное мероприятие"Проведение комплекса мер по борьбе с борщевиком"</t>
  </si>
  <si>
    <t xml:space="preserve">На  реализацию комплекса мероприятий по борьбе с борщевиком Сосновского 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</si>
  <si>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</si>
  <si>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 xml:space="preserve"> Мероприятия по реализации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</si>
  <si>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Муниципальная программа муниципального образования Бережковское сельское поселение Волховского муниципального района " Развитие  части  территории  муниципального образования Бережковское сельское поселение "</t>
  </si>
  <si>
    <t>Мероприятия по реализации областного закона от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</si>
  <si>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 xml:space="preserve">Муниципальная программа муниципального образования Бережковское сельское поселение Волховского муниципального района «Комплексное  развитие сельской территории  муниципального образования Бережковское сельское поселение"  </t>
  </si>
  <si>
    <t xml:space="preserve">  Капитальный ремонт объектов в целях обустройства сельских населенных пунктов</t>
  </si>
  <si>
    <t>ИТОГО  ПО МП</t>
  </si>
  <si>
    <t>1/1</t>
  </si>
  <si>
    <t>2/2</t>
  </si>
  <si>
    <t>5/5</t>
  </si>
  <si>
    <t>оплата эл.энергии в полном объеме</t>
  </si>
  <si>
    <t xml:space="preserve">Удовлетворительное содержание уличной сети </t>
  </si>
  <si>
    <t>Содержание в надлежащем качестве дорог местного значения(км.)</t>
  </si>
  <si>
    <t>27,717/27,717</t>
  </si>
  <si>
    <t>Выполнение муниципального задания</t>
  </si>
  <si>
    <t>100%/100%</t>
  </si>
  <si>
    <t>3/3</t>
  </si>
  <si>
    <t>Соотношение средней заработной платы работников МУ культуры к средней заработной плате в ЛО</t>
  </si>
  <si>
    <t>Содержание в надлежащем качестве мест захоронения (7 шт)</t>
  </si>
  <si>
    <t>7/7</t>
  </si>
  <si>
    <t>оказание имущественной поддержки субъектам малого бизнеса</t>
  </si>
  <si>
    <t>Реализация программы в части имущественной поддержки  не требует финансовых расходов</t>
  </si>
  <si>
    <t>Проведение диспансеризации муниципальных служащих(чел)</t>
  </si>
  <si>
    <t xml:space="preserve">Обеспечение повышения квалификации(чел) </t>
  </si>
  <si>
    <t>Полная информированность местного населения (%)</t>
  </si>
  <si>
    <t>освобождение обрабатываемых земельных площадей от засоренности борщевиком Сосновского на территориях МО (га)</t>
  </si>
  <si>
    <t>Проведение опашки лесной полосы в д.Кирилловка(шт)</t>
  </si>
  <si>
    <t>Создание материально-технической базы по обеспечению противопожарной безопасности(подготовленность в % )</t>
  </si>
  <si>
    <t>100/100</t>
  </si>
  <si>
    <t>Обеспечение населенных пунктов пожарными водоемами(%)</t>
  </si>
  <si>
    <t>Содержание в надлежащем качестве общественных территорий поселения и мест отдыха (% общей площади)</t>
  </si>
  <si>
    <t xml:space="preserve">Комплекс процессных мероприятий    "Повышение надежности и энергетической эффективности в системах теплоснабжения" </t>
  </si>
  <si>
    <t>Комплекс процессных мероприятий"Ремонт и содержание уличного освещения"</t>
  </si>
  <si>
    <t>ремонт  участка цтс</t>
  </si>
  <si>
    <t>проверка сметной документации на ремонт участка теплосети</t>
  </si>
  <si>
    <t>Комплекс процессных мероприятий "Мероприятия по развитию газоснабжения и газификации  муниципального образования Бережковское   сельское поселение  Волховского муниципального района "</t>
  </si>
  <si>
    <t>Ввод в эксплуатацию и содержание объектов газификации МО Бережковское сельское поселение</t>
  </si>
  <si>
    <t xml:space="preserve"> Объект газификации введен в эксплуатацию </t>
  </si>
  <si>
    <t>Иные межбюджетные трансферты на ликвидацию последствий обильного снегопада</t>
  </si>
  <si>
    <t xml:space="preserve">Комплекс процессных мероприятий "Содержание и ремонт существующей сети  автомобильных дорог и придомовых территорий  </t>
  </si>
  <si>
    <t>Иные межбюджетные трансферты за счёт резервного фонда администрации Волховского муниципального района в рамках непрограммных расходов органов местного самоуправления</t>
  </si>
  <si>
    <t>расчистка дорог местного значения</t>
  </si>
  <si>
    <t xml:space="preserve">Обеспечивать проведение конкурсных процедур в 1-2 квартале 2023г., для использования экономии образовавшейся в результате проведения конкурсных процедур в текущем году. </t>
  </si>
  <si>
    <t>Постановка на кадастровый учет дорог местного значения</t>
  </si>
  <si>
    <t>К 2 кварталу 2023г. Все дороги местного значения должны быть поставлены кадастровый учет</t>
  </si>
  <si>
    <t>Данное мероприятие запланировано на 2022-2023гг.</t>
  </si>
  <si>
    <t>Комплекс процессных мероприятий  "Предоставление муниципальным бюджетным учреждениям субсидий"</t>
  </si>
  <si>
    <t>87,3/87,3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</si>
  <si>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</si>
  <si>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укрепление материально-технической базы учреждения культуры: текущий ремонт помещения, выделенного под музейную историческую экспозицию </t>
  </si>
  <si>
    <t xml:space="preserve">Комплекс процессных мероприятий"Предоставление муниципальным бюджетным учреждениям  субсидий" </t>
  </si>
  <si>
    <t>Комплекс процессных мероприятий"  Благоустройство,санитарное содержание и развитие территории"</t>
  </si>
  <si>
    <t>Фактические объемы мусора значительно ниже плановых.Рекомендуется снижение сумм финансирования на последующие финансовые годы.</t>
  </si>
  <si>
    <r>
      <t>Комплекс процессных мероприятий</t>
    </r>
    <r>
      <rPr>
        <b/>
        <sz val="11"/>
        <color rgb="FF000000"/>
        <rFont val="Times New Roman"/>
        <family val="1"/>
        <charset val="204"/>
      </rPr>
      <t>"Развитие малого, среднего предпринимательства и потребительского рынка муниципального образования Бережковское сельское поселение  Волховского муниципального района"</t>
    </r>
  </si>
  <si>
    <t>Комплекс процессных мероприятий  "Развитие системы государственной гражданской службы"</t>
  </si>
  <si>
    <t>Комплекс процессных мероприятий "Обеспечение пожарной безопасности"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</si>
  <si>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</si>
  <si>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 xml:space="preserve"> Первичные меры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</si>
  <si>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Проведение первичных мер по предупреждению чрезвычайных ситуаций.</t>
  </si>
  <si>
    <t>30,0/30,0</t>
  </si>
  <si>
    <t>Комплексный годовой отчет о ходе реализации и оценке эффективности муниципальных программ МО Бережковское сельское поселение за 2022 год</t>
  </si>
  <si>
    <t>Комплекс процессных мероприятий   "Развитие и благоустройство д.Бережки</t>
  </si>
  <si>
    <t>Благоустройство общественной территории Асфальтирование участка территории между д. 8 и д. 8а в д. Бережки по ул. Песочная(кол.реализованных проектов шт.)</t>
  </si>
  <si>
    <t>Комплекс процессных мероприятий  "Создание благоприятных условий для проживания в сельской местности"</t>
  </si>
  <si>
    <t>Ремонт уличного освещения в д.Черноручье, д. Моисеево, д. Замошье, д. Заовражье(количество реализованных проектов шт.)</t>
  </si>
  <si>
    <t xml:space="preserve"> Ремонт помещения музейной экспозиции(количествореализованных проектов шт.</t>
  </si>
  <si>
    <t>Комплекс процессных мероприятий "Улучшение жилищных условий в сельской местности"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</si>
</sst>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wrapText="1"/>
    </xf>
    <xf numFmtId="49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 applyAlignment="1">
      <alignment wrapText="1"/>
    </xf>
    <xf numFmtId="49" fontId="0" fillId="0" borderId="1" xfId="0" applyNumberFormat="1" applyBorder="1"/>
    <xf numFmtId="2" fontId="1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6" fillId="0" borderId="1" xfId="0" applyFont="1" applyBorder="1" applyAlignment="1">
      <alignment horizontal="justify"/>
    </xf>
    <xf numFmtId="49" fontId="2" fillId="2" borderId="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62"/>
  <sheetViews>
    <sheetView tabSelected="1" workbookViewId="0">
      <pane ySplit="6" topLeftCell="A34" activePane="bottomLeft" state="frozen"/>
      <selection pane="bottomLeft" activeCell="C36" sqref="C36"/>
    </sheetView>
  </sheetViews>
  <sheetFormatPr defaultRowHeight="15" x14ac:dyDescent="0.25"/>
  <cols>
    <col min="1" max="1" width="5.140625" customWidth="1"/>
    <col min="2" max="2" width="54.42578125" customWidth="1"/>
    <col min="3" max="3" width="14.140625" customWidth="1"/>
    <col min="4" max="4" width="14.42578125" customWidth="1"/>
    <col min="5" max="5" width="11" customWidth="1"/>
    <col min="6" max="6" width="10.28515625" customWidth="1"/>
    <col min="7" max="7" width="12.5703125" customWidth="1"/>
    <col min="8" max="8" width="22.42578125" customWidth="1"/>
  </cols>
  <sheetData>
    <row r="3" spans="1:13" x14ac:dyDescent="0.25">
      <c r="A3" s="36" t="s">
        <v>97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5" spans="1:13" ht="117.75" customHeight="1" x14ac:dyDescent="0.25">
      <c r="A5" s="37"/>
      <c r="B5" s="38" t="s">
        <v>0</v>
      </c>
      <c r="C5" s="38" t="s">
        <v>1</v>
      </c>
      <c r="D5" s="38" t="s">
        <v>2</v>
      </c>
      <c r="E5" s="38" t="s">
        <v>7</v>
      </c>
      <c r="F5" s="38"/>
      <c r="G5" s="38" t="s">
        <v>5</v>
      </c>
      <c r="H5" s="38" t="s">
        <v>6</v>
      </c>
    </row>
    <row r="6" spans="1:13" ht="31.5" customHeight="1" x14ac:dyDescent="0.25">
      <c r="A6" s="37"/>
      <c r="B6" s="38"/>
      <c r="C6" s="38"/>
      <c r="D6" s="38"/>
      <c r="E6" s="1" t="s">
        <v>3</v>
      </c>
      <c r="F6" s="1" t="s">
        <v>4</v>
      </c>
      <c r="G6" s="38"/>
      <c r="H6" s="38"/>
    </row>
    <row r="7" spans="1:13" ht="116.25" customHeight="1" x14ac:dyDescent="0.25">
      <c r="A7" s="18">
        <v>1</v>
      </c>
      <c r="B7" s="16" t="s">
        <v>8</v>
      </c>
      <c r="C7" s="19"/>
      <c r="D7" s="20" t="s">
        <v>46</v>
      </c>
      <c r="E7" s="21">
        <f>E8+E11</f>
        <v>4112.8999999999996</v>
      </c>
      <c r="F7" s="21">
        <f>F8+F11</f>
        <v>3932.1</v>
      </c>
      <c r="G7" s="22">
        <f t="shared" ref="G7:G15" si="0">F7/E7</f>
        <v>0.95604074983588228</v>
      </c>
      <c r="H7" s="19"/>
    </row>
    <row r="8" spans="1:13" ht="45.75" customHeight="1" x14ac:dyDescent="0.25">
      <c r="A8" s="1"/>
      <c r="B8" s="3" t="s">
        <v>68</v>
      </c>
      <c r="C8" s="1"/>
      <c r="D8" s="23" t="s">
        <v>46</v>
      </c>
      <c r="E8" s="24">
        <f>E9+E10</f>
        <v>1992.8999999999999</v>
      </c>
      <c r="F8" s="24">
        <f>F9+F10</f>
        <v>1992.8999999999999</v>
      </c>
      <c r="G8" s="25">
        <f t="shared" si="0"/>
        <v>1</v>
      </c>
      <c r="H8" s="1"/>
    </row>
    <row r="9" spans="1:13" ht="47.25" customHeight="1" x14ac:dyDescent="0.25">
      <c r="A9" s="1"/>
      <c r="B9" s="4" t="s">
        <v>9</v>
      </c>
      <c r="C9" s="28" t="s">
        <v>70</v>
      </c>
      <c r="D9" s="26" t="s">
        <v>44</v>
      </c>
      <c r="E9" s="1">
        <v>1983.6</v>
      </c>
      <c r="F9" s="1">
        <v>1983.6</v>
      </c>
      <c r="G9" s="27">
        <f t="shared" si="0"/>
        <v>1</v>
      </c>
      <c r="H9" s="1"/>
    </row>
    <row r="10" spans="1:13" ht="86.25" customHeight="1" x14ac:dyDescent="0.25">
      <c r="A10" s="1"/>
      <c r="B10" s="29" t="s">
        <v>10</v>
      </c>
      <c r="C10" s="17" t="s">
        <v>71</v>
      </c>
      <c r="D10" s="26" t="s">
        <v>44</v>
      </c>
      <c r="E10" s="1">
        <v>9.3000000000000007</v>
      </c>
      <c r="F10" s="1">
        <v>9.3000000000000007</v>
      </c>
      <c r="G10" s="27">
        <f t="shared" si="0"/>
        <v>1</v>
      </c>
      <c r="H10" s="1"/>
    </row>
    <row r="11" spans="1:13" ht="29.25" x14ac:dyDescent="0.25">
      <c r="A11" s="1"/>
      <c r="B11" s="8" t="s">
        <v>69</v>
      </c>
      <c r="C11" s="1"/>
      <c r="D11" s="23" t="s">
        <v>45</v>
      </c>
      <c r="E11" s="24">
        <f>E12+E13</f>
        <v>2120</v>
      </c>
      <c r="F11" s="24">
        <f>F12+F13</f>
        <v>1939.2</v>
      </c>
      <c r="G11" s="25">
        <f t="shared" si="0"/>
        <v>0.91471698113207545</v>
      </c>
      <c r="H11" s="1"/>
    </row>
    <row r="12" spans="1:13" ht="60" x14ac:dyDescent="0.25">
      <c r="A12" s="1"/>
      <c r="B12" s="7" t="s">
        <v>11</v>
      </c>
      <c r="C12" s="17" t="s">
        <v>47</v>
      </c>
      <c r="D12" s="26" t="s">
        <v>44</v>
      </c>
      <c r="E12" s="1">
        <v>1620</v>
      </c>
      <c r="F12" s="1">
        <v>1444.4</v>
      </c>
      <c r="G12" s="25">
        <f t="shared" si="0"/>
        <v>0.89160493827160503</v>
      </c>
      <c r="H12" s="1"/>
    </row>
    <row r="13" spans="1:13" ht="60" x14ac:dyDescent="0.25">
      <c r="A13" s="1"/>
      <c r="B13" s="7" t="s">
        <v>12</v>
      </c>
      <c r="C13" s="17" t="s">
        <v>48</v>
      </c>
      <c r="D13" s="26" t="s">
        <v>44</v>
      </c>
      <c r="E13" s="1">
        <v>500</v>
      </c>
      <c r="F13" s="1">
        <v>494.8</v>
      </c>
      <c r="G13" s="25">
        <f t="shared" si="0"/>
        <v>0.98960000000000004</v>
      </c>
      <c r="H13" s="1"/>
    </row>
    <row r="14" spans="1:13" ht="105.75" customHeight="1" x14ac:dyDescent="0.25">
      <c r="A14" s="18">
        <v>2</v>
      </c>
      <c r="B14" s="14" t="s">
        <v>13</v>
      </c>
      <c r="C14" s="21"/>
      <c r="D14" s="30" t="s">
        <v>44</v>
      </c>
      <c r="E14" s="21">
        <f>E15</f>
        <v>196.8</v>
      </c>
      <c r="F14" s="21">
        <f>F15</f>
        <v>187.6</v>
      </c>
      <c r="G14" s="25">
        <f t="shared" si="0"/>
        <v>0.95325203252032509</v>
      </c>
      <c r="H14" s="21"/>
    </row>
    <row r="15" spans="1:13" ht="78.75" customHeight="1" x14ac:dyDescent="0.25">
      <c r="A15" s="1"/>
      <c r="B15" s="8" t="s">
        <v>72</v>
      </c>
      <c r="C15" s="1"/>
      <c r="D15" s="26" t="s">
        <v>44</v>
      </c>
      <c r="E15" s="1">
        <f>E16</f>
        <v>196.8</v>
      </c>
      <c r="F15" s="1">
        <f>F16</f>
        <v>187.6</v>
      </c>
      <c r="G15" s="27">
        <f t="shared" si="0"/>
        <v>0.95325203252032509</v>
      </c>
      <c r="H15" s="1"/>
    </row>
    <row r="16" spans="1:13" ht="63.75" customHeight="1" x14ac:dyDescent="0.25">
      <c r="A16" s="1"/>
      <c r="B16" s="33" t="s">
        <v>73</v>
      </c>
      <c r="C16" s="17" t="s">
        <v>74</v>
      </c>
      <c r="D16" s="26" t="s">
        <v>44</v>
      </c>
      <c r="E16" s="1">
        <v>196.8</v>
      </c>
      <c r="F16" s="1">
        <v>187.6</v>
      </c>
      <c r="G16" s="27">
        <f t="shared" ref="G16" si="1">F16/E16</f>
        <v>0.95325203252032509</v>
      </c>
      <c r="H16" s="1"/>
    </row>
    <row r="17" spans="1:8" ht="85.5" x14ac:dyDescent="0.25">
      <c r="A17" s="18">
        <v>4</v>
      </c>
      <c r="B17" s="16" t="s">
        <v>14</v>
      </c>
      <c r="C17" s="21"/>
      <c r="D17" s="21"/>
      <c r="E17" s="21">
        <f>E18</f>
        <v>3053.8</v>
      </c>
      <c r="F17" s="21">
        <f>F18</f>
        <v>2175.8999999999996</v>
      </c>
      <c r="G17" s="22">
        <f t="shared" ref="G17:G18" si="2">F17/E17</f>
        <v>0.71252210360861856</v>
      </c>
      <c r="H17" s="21"/>
    </row>
    <row r="18" spans="1:8" ht="42.75" x14ac:dyDescent="0.25">
      <c r="A18" s="1"/>
      <c r="B18" s="2" t="s">
        <v>76</v>
      </c>
      <c r="C18" s="1"/>
      <c r="D18" s="26"/>
      <c r="E18" s="24">
        <f>E19+E20+E21+E22</f>
        <v>3053.8</v>
      </c>
      <c r="F18" s="24">
        <f>F19+F20+F21+F22</f>
        <v>2175.8999999999996</v>
      </c>
      <c r="G18" s="25">
        <f t="shared" si="2"/>
        <v>0.71252210360861856</v>
      </c>
      <c r="H18" s="1"/>
    </row>
    <row r="19" spans="1:8" ht="165" x14ac:dyDescent="0.25">
      <c r="A19" s="1"/>
      <c r="B19" s="7" t="s">
        <v>15</v>
      </c>
      <c r="C19" s="17" t="s">
        <v>49</v>
      </c>
      <c r="D19" s="26" t="s">
        <v>50</v>
      </c>
      <c r="E19" s="1">
        <v>2161.3000000000002</v>
      </c>
      <c r="F19" s="1">
        <v>1453.1</v>
      </c>
      <c r="G19" s="27">
        <f t="shared" ref="G19" si="3">F19/E19</f>
        <v>0.6723268403275805</v>
      </c>
      <c r="H19" s="17" t="s">
        <v>79</v>
      </c>
    </row>
    <row r="20" spans="1:8" ht="135" x14ac:dyDescent="0.25">
      <c r="A20" s="1"/>
      <c r="B20" s="4" t="s">
        <v>16</v>
      </c>
      <c r="C20" s="17" t="s">
        <v>80</v>
      </c>
      <c r="D20" s="28" t="s">
        <v>81</v>
      </c>
      <c r="E20" s="1">
        <v>336.5</v>
      </c>
      <c r="F20" s="1">
        <v>166.8</v>
      </c>
      <c r="G20" s="27">
        <f t="shared" ref="G20" si="4">F20/E20</f>
        <v>0.49569093610698367</v>
      </c>
      <c r="H20" s="17" t="s">
        <v>82</v>
      </c>
    </row>
    <row r="21" spans="1:8" ht="60" x14ac:dyDescent="0.25">
      <c r="A21" s="1"/>
      <c r="B21" s="7" t="s">
        <v>77</v>
      </c>
      <c r="C21" s="28" t="s">
        <v>78</v>
      </c>
      <c r="D21" s="26" t="s">
        <v>50</v>
      </c>
      <c r="E21" s="1">
        <v>100</v>
      </c>
      <c r="F21" s="1">
        <v>100</v>
      </c>
      <c r="G21" s="27">
        <f t="shared" ref="G21:G27" si="5">F21/E21</f>
        <v>1</v>
      </c>
      <c r="H21" s="1"/>
    </row>
    <row r="22" spans="1:8" ht="60" x14ac:dyDescent="0.25">
      <c r="A22" s="1"/>
      <c r="B22" s="4" t="s">
        <v>75</v>
      </c>
      <c r="C22" s="28" t="s">
        <v>78</v>
      </c>
      <c r="D22" s="26" t="s">
        <v>50</v>
      </c>
      <c r="E22" s="1">
        <v>456</v>
      </c>
      <c r="F22" s="1">
        <v>456</v>
      </c>
      <c r="G22" s="27">
        <f t="shared" si="5"/>
        <v>1</v>
      </c>
      <c r="H22" s="1"/>
    </row>
    <row r="23" spans="1:8" ht="85.5" x14ac:dyDescent="0.25">
      <c r="A23" s="18">
        <v>5</v>
      </c>
      <c r="B23" s="16" t="s">
        <v>17</v>
      </c>
      <c r="C23" s="21"/>
      <c r="D23" s="21"/>
      <c r="E23" s="21">
        <f>E24</f>
        <v>5688.8</v>
      </c>
      <c r="F23" s="21">
        <f>F24</f>
        <v>5680.6</v>
      </c>
      <c r="G23" s="22">
        <f t="shared" si="5"/>
        <v>0.99855857122767544</v>
      </c>
      <c r="H23" s="21"/>
    </row>
    <row r="24" spans="1:8" ht="42.75" x14ac:dyDescent="0.25">
      <c r="A24" s="1"/>
      <c r="B24" s="5" t="s">
        <v>83</v>
      </c>
      <c r="C24" s="1"/>
      <c r="D24" s="1"/>
      <c r="E24" s="1">
        <f>E25+E26+E27</f>
        <v>5688.8</v>
      </c>
      <c r="F24" s="1">
        <f>F25+F26+F27</f>
        <v>5680.6</v>
      </c>
      <c r="G24" s="27">
        <f t="shared" si="5"/>
        <v>0.99855857122767544</v>
      </c>
      <c r="H24" s="1"/>
    </row>
    <row r="25" spans="1:8" ht="45" x14ac:dyDescent="0.25">
      <c r="A25" s="1"/>
      <c r="B25" s="10" t="s">
        <v>18</v>
      </c>
      <c r="C25" s="17" t="s">
        <v>51</v>
      </c>
      <c r="D25" s="1" t="s">
        <v>52</v>
      </c>
      <c r="E25" s="1">
        <v>3347.5</v>
      </c>
      <c r="F25" s="1">
        <v>3347.5</v>
      </c>
      <c r="G25" s="27">
        <f t="shared" si="5"/>
        <v>1</v>
      </c>
      <c r="H25" s="1"/>
    </row>
    <row r="26" spans="1:8" ht="141.75" x14ac:dyDescent="0.25">
      <c r="A26" s="1"/>
      <c r="B26" s="4" t="s">
        <v>19</v>
      </c>
      <c r="C26" s="32" t="s">
        <v>54</v>
      </c>
      <c r="D26" s="1" t="s">
        <v>84</v>
      </c>
      <c r="E26" s="1">
        <v>1288.5999999999999</v>
      </c>
      <c r="F26" s="1">
        <v>1288.5999999999999</v>
      </c>
      <c r="G26" s="27">
        <f t="shared" si="5"/>
        <v>1</v>
      </c>
      <c r="H26" s="1"/>
    </row>
    <row r="27" spans="1:8" ht="147" customHeight="1" x14ac:dyDescent="0.25">
      <c r="A27" s="1"/>
      <c r="B27" s="4" t="s">
        <v>85</v>
      </c>
      <c r="C27" s="17" t="s">
        <v>86</v>
      </c>
      <c r="D27" s="26" t="s">
        <v>44</v>
      </c>
      <c r="E27" s="1">
        <v>1052.7</v>
      </c>
      <c r="F27" s="1">
        <v>1044.5</v>
      </c>
      <c r="G27" s="27">
        <f t="shared" si="5"/>
        <v>0.99221050631708929</v>
      </c>
      <c r="H27" s="1"/>
    </row>
    <row r="28" spans="1:8" ht="87" customHeight="1" x14ac:dyDescent="0.25">
      <c r="A28" s="18">
        <v>6</v>
      </c>
      <c r="B28" s="16" t="s">
        <v>20</v>
      </c>
      <c r="C28" s="21"/>
      <c r="D28" s="21"/>
      <c r="E28" s="21">
        <f>E29</f>
        <v>1583</v>
      </c>
      <c r="F28" s="21">
        <f>F29</f>
        <v>1583</v>
      </c>
      <c r="G28" s="22">
        <f t="shared" ref="G28:G30" si="6">F28/E28</f>
        <v>1</v>
      </c>
      <c r="H28" s="21"/>
    </row>
    <row r="29" spans="1:8" ht="45" x14ac:dyDescent="0.25">
      <c r="A29" s="1"/>
      <c r="B29" s="34" t="s">
        <v>87</v>
      </c>
      <c r="C29" s="17" t="s">
        <v>51</v>
      </c>
      <c r="D29" s="1" t="s">
        <v>52</v>
      </c>
      <c r="E29" s="1">
        <f>E30</f>
        <v>1583</v>
      </c>
      <c r="F29" s="1">
        <f>F30</f>
        <v>1583</v>
      </c>
      <c r="G29" s="27">
        <f t="shared" si="6"/>
        <v>1</v>
      </c>
      <c r="H29" s="1"/>
    </row>
    <row r="30" spans="1:8" ht="45" x14ac:dyDescent="0.25">
      <c r="A30" s="1"/>
      <c r="B30" s="10" t="s">
        <v>18</v>
      </c>
      <c r="C30" s="17" t="s">
        <v>51</v>
      </c>
      <c r="D30" s="1" t="s">
        <v>52</v>
      </c>
      <c r="E30" s="1">
        <v>1583</v>
      </c>
      <c r="F30" s="1">
        <v>1583</v>
      </c>
      <c r="G30" s="27">
        <f t="shared" si="6"/>
        <v>1</v>
      </c>
      <c r="H30" s="1"/>
    </row>
    <row r="31" spans="1:8" ht="99.75" x14ac:dyDescent="0.25">
      <c r="A31" s="18">
        <v>7</v>
      </c>
      <c r="B31" s="16" t="s">
        <v>21</v>
      </c>
      <c r="C31" s="21"/>
      <c r="D31" s="21"/>
      <c r="E31" s="21">
        <f>E32</f>
        <v>669.2</v>
      </c>
      <c r="F31" s="21">
        <f>F32</f>
        <v>558.1</v>
      </c>
      <c r="G31" s="22">
        <f t="shared" ref="G31:G34" si="7">F31/E31</f>
        <v>0.8339808726838015</v>
      </c>
      <c r="H31" s="21"/>
    </row>
    <row r="32" spans="1:8" ht="42.75" x14ac:dyDescent="0.25">
      <c r="A32" s="1"/>
      <c r="B32" s="5" t="s">
        <v>88</v>
      </c>
      <c r="C32" s="1"/>
      <c r="D32" s="1"/>
      <c r="E32" s="1">
        <f>E33+E34</f>
        <v>669.2</v>
      </c>
      <c r="F32" s="1">
        <f>F33+F34</f>
        <v>558.1</v>
      </c>
      <c r="G32" s="25">
        <f t="shared" si="7"/>
        <v>0.8339808726838015</v>
      </c>
      <c r="H32" s="1"/>
    </row>
    <row r="33" spans="1:8" ht="120" x14ac:dyDescent="0.25">
      <c r="A33" s="1"/>
      <c r="B33" s="11" t="s">
        <v>22</v>
      </c>
      <c r="C33" s="17" t="s">
        <v>55</v>
      </c>
      <c r="D33" s="26" t="s">
        <v>56</v>
      </c>
      <c r="E33" s="1">
        <v>110.5</v>
      </c>
      <c r="F33" s="1">
        <v>33.4</v>
      </c>
      <c r="G33" s="27">
        <f t="shared" si="7"/>
        <v>0.30226244343891401</v>
      </c>
      <c r="H33" s="17" t="s">
        <v>89</v>
      </c>
    </row>
    <row r="34" spans="1:8" ht="135" x14ac:dyDescent="0.25">
      <c r="A34" s="1"/>
      <c r="B34" s="7" t="s">
        <v>23</v>
      </c>
      <c r="C34" s="17" t="s">
        <v>67</v>
      </c>
      <c r="D34" s="1" t="s">
        <v>52</v>
      </c>
      <c r="E34" s="1">
        <v>558.70000000000005</v>
      </c>
      <c r="F34" s="1">
        <v>524.70000000000005</v>
      </c>
      <c r="G34" s="27">
        <f t="shared" si="7"/>
        <v>0.93914444245570072</v>
      </c>
      <c r="H34" s="1"/>
    </row>
    <row r="35" spans="1:8" ht="99.75" x14ac:dyDescent="0.25">
      <c r="A35" s="18">
        <v>8</v>
      </c>
      <c r="B35" s="16" t="s">
        <v>24</v>
      </c>
      <c r="C35" s="21"/>
      <c r="D35" s="21"/>
      <c r="E35" s="21">
        <f>E36</f>
        <v>0</v>
      </c>
      <c r="F35" s="21">
        <f>F36</f>
        <v>0</v>
      </c>
      <c r="G35" s="22">
        <f>G36</f>
        <v>1</v>
      </c>
      <c r="H35" s="21"/>
    </row>
    <row r="36" spans="1:8" ht="71.25" x14ac:dyDescent="0.25">
      <c r="A36" s="1"/>
      <c r="B36" s="2" t="s">
        <v>90</v>
      </c>
      <c r="C36" s="1"/>
      <c r="D36" s="26" t="s">
        <v>44</v>
      </c>
      <c r="E36" s="1">
        <f>E37</f>
        <v>0</v>
      </c>
      <c r="F36" s="1">
        <v>0</v>
      </c>
      <c r="G36" s="27">
        <f>G37</f>
        <v>1</v>
      </c>
      <c r="H36" s="1"/>
    </row>
    <row r="37" spans="1:8" ht="105" x14ac:dyDescent="0.25">
      <c r="A37" s="1"/>
      <c r="B37" s="9" t="s">
        <v>25</v>
      </c>
      <c r="C37" s="17" t="s">
        <v>57</v>
      </c>
      <c r="D37" s="26" t="s">
        <v>53</v>
      </c>
      <c r="E37" s="1">
        <v>0</v>
      </c>
      <c r="F37" s="1">
        <v>0</v>
      </c>
      <c r="G37" s="27">
        <v>1</v>
      </c>
      <c r="H37" s="17" t="s">
        <v>58</v>
      </c>
    </row>
    <row r="38" spans="1:8" ht="92.25" customHeight="1" x14ac:dyDescent="0.25">
      <c r="A38" s="18">
        <v>9</v>
      </c>
      <c r="B38" s="16" t="s">
        <v>26</v>
      </c>
      <c r="C38" s="21"/>
      <c r="D38" s="21"/>
      <c r="E38" s="21">
        <f>E39</f>
        <v>167.6</v>
      </c>
      <c r="F38" s="21">
        <f>F39</f>
        <v>162.5</v>
      </c>
      <c r="G38" s="22">
        <f t="shared" ref="G38:G39" si="8">F38/E38</f>
        <v>0.96957040572792363</v>
      </c>
      <c r="H38" s="21"/>
    </row>
    <row r="39" spans="1:8" ht="48.75" customHeight="1" x14ac:dyDescent="0.25">
      <c r="A39" s="1"/>
      <c r="B39" s="2" t="s">
        <v>91</v>
      </c>
      <c r="C39" s="1"/>
      <c r="D39" s="1"/>
      <c r="E39" s="24">
        <f>E40+E41+E42</f>
        <v>167.6</v>
      </c>
      <c r="F39" s="24">
        <f>F40+F41+F42</f>
        <v>162.5</v>
      </c>
      <c r="G39" s="25">
        <f t="shared" si="8"/>
        <v>0.96957040572792363</v>
      </c>
      <c r="H39" s="1"/>
    </row>
    <row r="40" spans="1:8" ht="78" customHeight="1" x14ac:dyDescent="0.25">
      <c r="A40" s="1"/>
      <c r="B40" s="9" t="s">
        <v>27</v>
      </c>
      <c r="C40" s="17" t="s">
        <v>61</v>
      </c>
      <c r="D40" s="1" t="s">
        <v>52</v>
      </c>
      <c r="E40" s="1">
        <v>120</v>
      </c>
      <c r="F40" s="1">
        <v>120</v>
      </c>
      <c r="G40" s="27">
        <f t="shared" ref="G40:G44" si="9">F40/E40</f>
        <v>1</v>
      </c>
      <c r="H40" s="1"/>
    </row>
    <row r="41" spans="1:8" ht="105" x14ac:dyDescent="0.25">
      <c r="A41" s="1"/>
      <c r="B41" s="9" t="s">
        <v>28</v>
      </c>
      <c r="C41" s="17" t="s">
        <v>59</v>
      </c>
      <c r="D41" s="26" t="s">
        <v>56</v>
      </c>
      <c r="E41" s="1">
        <v>30</v>
      </c>
      <c r="F41" s="1">
        <v>24.9</v>
      </c>
      <c r="G41" s="27">
        <f t="shared" si="9"/>
        <v>0.83</v>
      </c>
      <c r="H41" s="1"/>
    </row>
    <row r="42" spans="1:8" ht="60.75" customHeight="1" x14ac:dyDescent="0.25">
      <c r="A42" s="1"/>
      <c r="B42" s="9" t="s">
        <v>29</v>
      </c>
      <c r="C42" s="17" t="s">
        <v>60</v>
      </c>
      <c r="D42" s="26" t="s">
        <v>56</v>
      </c>
      <c r="E42" s="1">
        <v>17.600000000000001</v>
      </c>
      <c r="F42" s="1">
        <v>17.600000000000001</v>
      </c>
      <c r="G42" s="27">
        <f t="shared" si="9"/>
        <v>1</v>
      </c>
      <c r="H42" s="1"/>
    </row>
    <row r="43" spans="1:8" ht="85.5" x14ac:dyDescent="0.25">
      <c r="A43" s="18">
        <v>10</v>
      </c>
      <c r="B43" s="16" t="s">
        <v>30</v>
      </c>
      <c r="C43" s="21"/>
      <c r="D43" s="21"/>
      <c r="E43" s="21">
        <f>E44+E48</f>
        <v>186.1</v>
      </c>
      <c r="F43" s="21">
        <f>F44+F48</f>
        <v>182.8</v>
      </c>
      <c r="G43" s="22">
        <f t="shared" si="9"/>
        <v>0.98226759806555619</v>
      </c>
      <c r="H43" s="21"/>
    </row>
    <row r="44" spans="1:8" ht="28.5" x14ac:dyDescent="0.25">
      <c r="A44" s="1"/>
      <c r="B44" s="2" t="s">
        <v>92</v>
      </c>
      <c r="C44" s="1"/>
      <c r="D44" s="1"/>
      <c r="E44" s="1">
        <f>E45+E46+E47</f>
        <v>69</v>
      </c>
      <c r="F44" s="1">
        <f>F45+F46+F47</f>
        <v>65.7</v>
      </c>
      <c r="G44" s="25">
        <f t="shared" si="9"/>
        <v>0.95217391304347831</v>
      </c>
      <c r="H44" s="1"/>
    </row>
    <row r="45" spans="1:8" ht="70.5" customHeight="1" x14ac:dyDescent="0.25">
      <c r="A45" s="1"/>
      <c r="B45" s="7" t="s">
        <v>31</v>
      </c>
      <c r="C45" s="17" t="s">
        <v>64</v>
      </c>
      <c r="D45" s="1" t="s">
        <v>65</v>
      </c>
      <c r="E45" s="1">
        <v>8</v>
      </c>
      <c r="F45" s="1">
        <v>4.7</v>
      </c>
      <c r="G45" s="27">
        <f t="shared" ref="G45" si="10">F45/E45</f>
        <v>0.58750000000000002</v>
      </c>
      <c r="H45" s="1"/>
    </row>
    <row r="46" spans="1:8" ht="90" x14ac:dyDescent="0.25">
      <c r="A46" s="1"/>
      <c r="B46" s="12" t="s">
        <v>32</v>
      </c>
      <c r="C46" s="17" t="s">
        <v>66</v>
      </c>
      <c r="D46" s="1" t="s">
        <v>65</v>
      </c>
      <c r="E46" s="1">
        <v>47</v>
      </c>
      <c r="F46" s="1">
        <v>47</v>
      </c>
      <c r="G46" s="27">
        <f t="shared" ref="G46" si="11">F46/E46</f>
        <v>1</v>
      </c>
      <c r="H46" s="1"/>
    </row>
    <row r="47" spans="1:8" ht="90" x14ac:dyDescent="0.25">
      <c r="A47" s="1"/>
      <c r="B47" s="7" t="s">
        <v>33</v>
      </c>
      <c r="C47" s="17" t="s">
        <v>63</v>
      </c>
      <c r="D47" s="26" t="s">
        <v>44</v>
      </c>
      <c r="E47" s="1">
        <v>14</v>
      </c>
      <c r="F47" s="1">
        <v>14</v>
      </c>
      <c r="G47" s="27">
        <f t="shared" ref="G47:G51" si="12">F47/E47</f>
        <v>1</v>
      </c>
      <c r="H47" s="1"/>
    </row>
    <row r="48" spans="1:8" ht="71.25" x14ac:dyDescent="0.25">
      <c r="A48" s="1"/>
      <c r="B48" s="2" t="s">
        <v>93</v>
      </c>
      <c r="C48" s="17"/>
      <c r="D48" s="26"/>
      <c r="E48" s="1">
        <f>E49</f>
        <v>117.1</v>
      </c>
      <c r="F48" s="1">
        <f>F49</f>
        <v>117.1</v>
      </c>
      <c r="G48" s="27">
        <f t="shared" si="12"/>
        <v>1</v>
      </c>
      <c r="H48" s="1"/>
    </row>
    <row r="49" spans="1:8" ht="105" x14ac:dyDescent="0.25">
      <c r="A49" s="1"/>
      <c r="B49" s="7" t="s">
        <v>94</v>
      </c>
      <c r="C49" s="17" t="s">
        <v>95</v>
      </c>
      <c r="D49" s="26" t="s">
        <v>44</v>
      </c>
      <c r="E49" s="1">
        <v>117.1</v>
      </c>
      <c r="F49" s="1">
        <v>117.1</v>
      </c>
      <c r="G49" s="27">
        <f t="shared" si="12"/>
        <v>1</v>
      </c>
      <c r="H49" s="1"/>
    </row>
    <row r="50" spans="1:8" ht="86.25" x14ac:dyDescent="0.25">
      <c r="A50" s="18">
        <v>11</v>
      </c>
      <c r="B50" s="15" t="s">
        <v>34</v>
      </c>
      <c r="C50" s="21"/>
      <c r="D50" s="21"/>
      <c r="E50" s="21">
        <f>E51</f>
        <v>491.3</v>
      </c>
      <c r="F50" s="21">
        <f>F51</f>
        <v>491.3</v>
      </c>
      <c r="G50" s="31">
        <f t="shared" si="12"/>
        <v>1</v>
      </c>
      <c r="H50" s="21"/>
    </row>
    <row r="51" spans="1:8" ht="30" x14ac:dyDescent="0.25">
      <c r="A51" s="1"/>
      <c r="B51" s="7" t="s">
        <v>35</v>
      </c>
      <c r="C51" s="1"/>
      <c r="D51" s="1"/>
      <c r="E51" s="1">
        <f>E52</f>
        <v>491.3</v>
      </c>
      <c r="F51" s="1">
        <f>F52</f>
        <v>491.3</v>
      </c>
      <c r="G51" s="27">
        <f t="shared" si="12"/>
        <v>1</v>
      </c>
      <c r="H51" s="1"/>
    </row>
    <row r="52" spans="1:8" ht="180" x14ac:dyDescent="0.25">
      <c r="A52" s="1"/>
      <c r="B52" s="7" t="s">
        <v>36</v>
      </c>
      <c r="C52" s="17" t="s">
        <v>62</v>
      </c>
      <c r="D52" s="1" t="s">
        <v>96</v>
      </c>
      <c r="E52" s="1">
        <v>491.3</v>
      </c>
      <c r="F52" s="1">
        <v>491.3</v>
      </c>
      <c r="G52" s="27">
        <f t="shared" ref="G52:G54" si="13">F52/E52</f>
        <v>1</v>
      </c>
      <c r="H52" s="1"/>
    </row>
    <row r="53" spans="1:8" ht="114.75" x14ac:dyDescent="0.25">
      <c r="A53" s="18">
        <v>12</v>
      </c>
      <c r="B53" s="14" t="s">
        <v>37</v>
      </c>
      <c r="C53" s="21"/>
      <c r="D53" s="21"/>
      <c r="E53" s="21">
        <f>E54</f>
        <v>1190.3</v>
      </c>
      <c r="F53" s="21">
        <f>F54</f>
        <v>1190.3</v>
      </c>
      <c r="G53" s="22">
        <f t="shared" si="13"/>
        <v>1</v>
      </c>
      <c r="H53" s="21"/>
    </row>
    <row r="54" spans="1:8" ht="29.25" x14ac:dyDescent="0.25">
      <c r="A54" s="1"/>
      <c r="B54" s="8" t="s">
        <v>98</v>
      </c>
      <c r="C54" s="1"/>
      <c r="D54" s="1"/>
      <c r="E54" s="1">
        <f>E55</f>
        <v>1190.3</v>
      </c>
      <c r="F54" s="1">
        <f>F55</f>
        <v>1190.3</v>
      </c>
      <c r="G54" s="27">
        <f t="shared" si="13"/>
        <v>1</v>
      </c>
      <c r="H54" s="1"/>
    </row>
    <row r="55" spans="1:8" ht="225" x14ac:dyDescent="0.25">
      <c r="A55" s="1"/>
      <c r="B55" s="4" t="s">
        <v>38</v>
      </c>
      <c r="C55" s="17" t="s">
        <v>99</v>
      </c>
      <c r="D55" s="26" t="s">
        <v>44</v>
      </c>
      <c r="E55" s="1">
        <v>1190.3</v>
      </c>
      <c r="F55" s="1">
        <v>1190.3</v>
      </c>
      <c r="G55" s="27">
        <f t="shared" ref="G55:G59" si="14">F55/E55</f>
        <v>1</v>
      </c>
      <c r="H55" s="1"/>
    </row>
    <row r="56" spans="1:8" ht="72" x14ac:dyDescent="0.25">
      <c r="A56" s="18">
        <v>13</v>
      </c>
      <c r="B56" s="13" t="s">
        <v>39</v>
      </c>
      <c r="C56" s="21"/>
      <c r="D56" s="21"/>
      <c r="E56" s="21">
        <f>E57</f>
        <v>1112.5</v>
      </c>
      <c r="F56" s="21">
        <f>F57</f>
        <v>1112.5</v>
      </c>
      <c r="G56" s="22">
        <f t="shared" si="14"/>
        <v>1</v>
      </c>
      <c r="H56" s="21"/>
    </row>
    <row r="57" spans="1:8" ht="26.25" x14ac:dyDescent="0.25">
      <c r="A57" s="1"/>
      <c r="B57" s="35" t="s">
        <v>100</v>
      </c>
      <c r="C57" s="1"/>
      <c r="D57" s="1"/>
      <c r="E57" s="1">
        <f>E58</f>
        <v>1112.5</v>
      </c>
      <c r="F57" s="1">
        <f>F58</f>
        <v>1112.5</v>
      </c>
      <c r="G57" s="27">
        <f t="shared" si="14"/>
        <v>1</v>
      </c>
      <c r="H57" s="1"/>
    </row>
    <row r="58" spans="1:8" ht="180" x14ac:dyDescent="0.25">
      <c r="A58" s="1"/>
      <c r="B58" s="6" t="s">
        <v>40</v>
      </c>
      <c r="C58" s="17" t="s">
        <v>101</v>
      </c>
      <c r="D58" s="26" t="s">
        <v>44</v>
      </c>
      <c r="E58" s="1">
        <v>1112.5</v>
      </c>
      <c r="F58" s="1">
        <v>1112.5</v>
      </c>
      <c r="G58" s="27">
        <f t="shared" ref="G58" si="15">F58/E58</f>
        <v>1</v>
      </c>
      <c r="H58" s="1"/>
    </row>
    <row r="59" spans="1:8" ht="86.25" x14ac:dyDescent="0.25">
      <c r="A59" s="18">
        <v>14</v>
      </c>
      <c r="B59" s="13" t="s">
        <v>41</v>
      </c>
      <c r="C59" s="18"/>
      <c r="D59" s="18"/>
      <c r="E59" s="21">
        <f>E60</f>
        <v>78.099999999999994</v>
      </c>
      <c r="F59" s="21">
        <f>F60</f>
        <v>78.099999999999994</v>
      </c>
      <c r="G59" s="22">
        <f t="shared" si="14"/>
        <v>1</v>
      </c>
      <c r="H59" s="18"/>
    </row>
    <row r="60" spans="1:8" ht="30" x14ac:dyDescent="0.25">
      <c r="A60" s="1"/>
      <c r="B60" s="4" t="s">
        <v>103</v>
      </c>
      <c r="C60" s="1"/>
      <c r="D60" s="1"/>
      <c r="E60" s="1">
        <f>E61</f>
        <v>78.099999999999994</v>
      </c>
      <c r="F60" s="1">
        <f>F61</f>
        <v>78.099999999999994</v>
      </c>
      <c r="G60" s="27">
        <f t="shared" ref="G60" si="16">F60/E60</f>
        <v>1</v>
      </c>
      <c r="H60" s="1"/>
    </row>
    <row r="61" spans="1:8" ht="105" x14ac:dyDescent="0.25">
      <c r="A61" s="1"/>
      <c r="B61" s="4" t="s">
        <v>42</v>
      </c>
      <c r="C61" s="17" t="s">
        <v>102</v>
      </c>
      <c r="D61" s="26" t="s">
        <v>44</v>
      </c>
      <c r="E61" s="1">
        <v>78.099999999999994</v>
      </c>
      <c r="F61" s="1">
        <v>78.099999999999994</v>
      </c>
      <c r="G61" s="27">
        <f t="shared" ref="G61" si="17">F61/E61</f>
        <v>1</v>
      </c>
      <c r="H61" s="1"/>
    </row>
    <row r="62" spans="1:8" x14ac:dyDescent="0.25">
      <c r="A62" s="24"/>
      <c r="B62" s="24" t="s">
        <v>43</v>
      </c>
      <c r="C62" s="24"/>
      <c r="D62" s="24"/>
      <c r="E62" s="24">
        <f>E7+E14+E17+E23+E28+E31+E35+E38+E43+E50+E53+E56+E59</f>
        <v>18530.399999999998</v>
      </c>
      <c r="F62" s="24">
        <f>F7+F14+F17+F23+F28+F31+F35+F38+F43+F50+F53+F56+F59</f>
        <v>17334.799999999996</v>
      </c>
      <c r="G62" s="25">
        <f t="shared" ref="G62" si="18">F62/E62</f>
        <v>0.93547899667573275</v>
      </c>
      <c r="H62" s="24"/>
    </row>
  </sheetData>
  <mergeCells count="8">
    <mergeCell ref="A3:M3"/>
    <mergeCell ref="A5:A6"/>
    <mergeCell ref="E5:F5"/>
    <mergeCell ref="B5:B6"/>
    <mergeCell ref="C5:C6"/>
    <mergeCell ref="D5:D6"/>
    <mergeCell ref="G5:G6"/>
    <mergeCell ref="H5:H6"/>
  </mergeCells>
  <pageMargins left="0.11811023622047245" right="0.19685039370078741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СЮ</cp:lastModifiedBy>
  <cp:lastPrinted>2022-04-12T12:08:38Z</cp:lastPrinted>
  <dcterms:created xsi:type="dcterms:W3CDTF">2015-06-05T18:19:34Z</dcterms:created>
  <dcterms:modified xsi:type="dcterms:W3CDTF">2023-04-11T12:49:22Z</dcterms:modified>
</cp:coreProperties>
</file>