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Документы\Мои документы\Муниципальные программы\"/>
    </mc:Choice>
  </mc:AlternateContent>
  <xr:revisionPtr revIDLastSave="0" documentId="13_ncr:1_{635BC9BD-7022-4614-AA6E-0C178B56F0A4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3" i="1" l="1"/>
  <c r="G69" i="1"/>
  <c r="G70" i="1"/>
  <c r="G71" i="1"/>
  <c r="G72" i="1"/>
  <c r="G66" i="1"/>
  <c r="G67" i="1"/>
  <c r="G68" i="1"/>
  <c r="G63" i="1"/>
  <c r="G64" i="1"/>
  <c r="G65" i="1"/>
  <c r="G60" i="1"/>
  <c r="G61" i="1"/>
  <c r="G62" i="1"/>
  <c r="G54" i="1"/>
  <c r="G55" i="1"/>
  <c r="G56" i="1"/>
  <c r="G57" i="1"/>
  <c r="G58" i="1"/>
  <c r="G59" i="1"/>
  <c r="G48" i="1"/>
  <c r="G53" i="1"/>
  <c r="G52" i="1"/>
  <c r="G49" i="1" l="1"/>
  <c r="G50" i="1"/>
  <c r="G51" i="1"/>
  <c r="G44" i="1"/>
  <c r="G45" i="1"/>
  <c r="G46" i="1"/>
  <c r="G47" i="1"/>
  <c r="G38" i="1"/>
  <c r="G39" i="1"/>
  <c r="G40" i="1"/>
  <c r="G41" i="1"/>
  <c r="G42" i="1"/>
  <c r="G43" i="1"/>
  <c r="G35" i="1"/>
  <c r="G36" i="1"/>
  <c r="G37" i="1"/>
  <c r="G29" i="1"/>
  <c r="G34" i="1"/>
  <c r="G33" i="1"/>
  <c r="G32" i="1"/>
  <c r="G31" i="1"/>
  <c r="G30" i="1"/>
  <c r="G23" i="1"/>
  <c r="G24" i="1"/>
  <c r="G25" i="1"/>
  <c r="G26" i="1"/>
  <c r="G27" i="1"/>
  <c r="G28" i="1"/>
  <c r="G19" i="1"/>
  <c r="G20" i="1"/>
  <c r="G21" i="1"/>
  <c r="G22" i="1"/>
  <c r="G17" i="1"/>
  <c r="G16" i="1"/>
  <c r="G18" i="1"/>
  <c r="G15" i="1"/>
  <c r="G14" i="1"/>
  <c r="G13" i="1"/>
  <c r="G12" i="1"/>
  <c r="G11" i="1"/>
  <c r="G10" i="1"/>
  <c r="G9" i="1"/>
  <c r="F70" i="1" l="1"/>
  <c r="F69" i="1" s="1"/>
  <c r="E70" i="1"/>
  <c r="E69" i="1" s="1"/>
  <c r="F67" i="1"/>
  <c r="F66" i="1" s="1"/>
  <c r="E67" i="1"/>
  <c r="E66" i="1" s="1"/>
  <c r="F64" i="1"/>
  <c r="F63" i="1" s="1"/>
  <c r="E64" i="1"/>
  <c r="E63" i="1" s="1"/>
  <c r="F61" i="1"/>
  <c r="F60" i="1" s="1"/>
  <c r="E61" i="1"/>
  <c r="E60" i="1" s="1"/>
  <c r="E55" i="1"/>
  <c r="E54" i="1" s="1"/>
  <c r="F56" i="1"/>
  <c r="F55" i="1" s="1"/>
  <c r="F54" i="1" s="1"/>
  <c r="E56" i="1"/>
  <c r="F50" i="1"/>
  <c r="F49" i="1" s="1"/>
  <c r="F48" i="1" s="1"/>
  <c r="E50" i="1"/>
  <c r="E49" i="1" s="1"/>
  <c r="E48" i="1" s="1"/>
  <c r="F44" i="1"/>
  <c r="E44" i="1"/>
  <c r="F40" i="1"/>
  <c r="F39" i="1" s="1"/>
  <c r="F38" i="1" s="1"/>
  <c r="E40" i="1"/>
  <c r="E39" i="1" s="1"/>
  <c r="E38" i="1" s="1"/>
  <c r="F36" i="1"/>
  <c r="F35" i="1" s="1"/>
  <c r="E36" i="1"/>
  <c r="E35" i="1" s="1"/>
  <c r="F30" i="1"/>
  <c r="F29" i="1" s="1"/>
  <c r="E30" i="1"/>
  <c r="E29" i="1" s="1"/>
  <c r="F25" i="1"/>
  <c r="F24" i="1" s="1"/>
  <c r="F23" i="1" s="1"/>
  <c r="E25" i="1"/>
  <c r="E24" i="1" s="1"/>
  <c r="E23" i="1" s="1"/>
  <c r="F21" i="1"/>
  <c r="F20" i="1" s="1"/>
  <c r="F19" i="1" s="1"/>
  <c r="E21" i="1"/>
  <c r="E20" i="1" s="1"/>
  <c r="E19" i="1" s="1"/>
  <c r="F17" i="1"/>
  <c r="F16" i="1" s="1"/>
  <c r="E17" i="1"/>
  <c r="E16" i="1" s="1"/>
  <c r="F13" i="1"/>
  <c r="E13" i="1"/>
  <c r="F8" i="1"/>
  <c r="G8" i="1" s="1"/>
  <c r="E8" i="1"/>
  <c r="E7" i="1" l="1"/>
  <c r="E73" i="1" s="1"/>
  <c r="F7" i="1"/>
  <c r="F73" i="1" l="1"/>
  <c r="G7" i="1"/>
</calcChain>
</file>

<file path=xl/sharedStrings.xml><?xml version="1.0" encoding="utf-8"?>
<sst xmlns="http://schemas.openxmlformats.org/spreadsheetml/2006/main" count="152" uniqueCount="121">
  <si>
    <t>Наименование муниципальной программы/ структурных элементов муниципальной программы</t>
  </si>
  <si>
    <t>Количественные и/или качественные целевые показатели, характеризующие достижение целей и решение задач</t>
  </si>
  <si>
    <t>Степень соответствия установленных и достигнутых целых целевых индикаторов (индекс результативности)</t>
  </si>
  <si>
    <t>план</t>
  </si>
  <si>
    <t>факт</t>
  </si>
  <si>
    <t>Уровень эффективности программы</t>
  </si>
  <si>
    <t>Предложения об изменении форм и методов управления реализацией программы, сокращения (увеличения) финансирования и (или) досрочном прекращении отдельных мероприятий или муниципальной программы в целом</t>
  </si>
  <si>
    <t>Сведения о выполнении расходных обязательств Бережковское сельское поселение, связанных с реализацией муниципальных программ</t>
  </si>
  <si>
    <t xml:space="preserve"> Основное мероприятие " Мероприятия по повышению надежности и энергетической эффективности в системах теплоснабжения" </t>
  </si>
  <si>
    <t>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</si>
  <si>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>Муниципальная программа муниципального образования Бережковское сельское поселение Волховского муниципального района"Обеспечение устойчивого функционирования и развития коммунальной и инженерной инфраструктуры и повышение энергоэффективности  муниципального образования  Бережковское сельское поселение Волховского муниципального района "</t>
  </si>
  <si>
    <t>На реализацию мероприятий по обеспечению устойчивого функционирования объектов теплоснабжения на территории Ленинградской области</t>
  </si>
  <si>
    <t>Мероприятия по улучшению функционирования систем теплоснабжения</t>
  </si>
  <si>
    <t>На ремонт объектов теплоснабжения муниципальных образований Волховского муниципального района, в том числе проектно-изыскательские работы</t>
  </si>
  <si>
    <t>Основное мероприятие "Ремонт и содержание уличного освещения"</t>
  </si>
  <si>
    <t>Оплата электроэнергии уличного освещения</t>
  </si>
  <si>
    <t>Содержание и ремонт сетей уличного освещения</t>
  </si>
  <si>
    <t xml:space="preserve">Муниципальная программа муниципального образования Бережковское сельское поселение Волховского муниципального района "Развитие газоснабжения и газификации муниципального образования Бережковское сельское поселение  Волховского муниципального района Ленинградской области </t>
  </si>
  <si>
    <t>Основное мероприятие "Мероприятия по развитию газоснабжения и газификации  муниципального образования Бережковское   сельское поселение  Волховского муниципального района "</t>
  </si>
  <si>
    <t xml:space="preserve">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</si>
  <si>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Муниципальная программа муниципального образования Бережковское сельское поселение Волховского муниципального района "Обеспечение качественным жильем граждан нуждающихся в улучшении жилищных условий  на территории муниципального образования Бережковское сельское поселение Волховского муниципального района"</t>
  </si>
  <si>
    <t>Подпрограмма "Переселение граждан из аварийного  жилищного фонда на территории муниципального образования Бережковское сельское поселение"</t>
  </si>
  <si>
    <t>Основное мероприятие"Мероприятия по переселению граждан из аварийного  жилищного фонда на территории муниципального образования Бережковское сельское поселение"</t>
  </si>
  <si>
    <t xml:space="preserve">Муниципальная программа муниципального образования Бережковское сельское поселение Волховского муниципального района"Развитие  автомобильных дорог в муниципальном образовании  Бережковское сельское поселение Волховского муниципального района " </t>
  </si>
  <si>
    <t>Подпрограмма"Поддержание существующей сети автомобильных дорог общего пользования и придомовых территорий муниципального образования  Бережковское сельское поселение Волховского муниципального района"</t>
  </si>
  <si>
    <t xml:space="preserve">Основное мероприятие"Мероприятия по содержанию существующей сети  автомобильных дорог и придомовых территорий  </t>
  </si>
  <si>
    <t>Обеспечение мероприятий по переселению граждан из аварийного жилищного фонда, в том числе переселение граждан из аварийного жилищного фонда с учетом необходимости развития малоэтажного жилищного строительства</t>
  </si>
  <si>
    <t xml:space="preserve">Ремонт и содержание дорог общего пользования местного значения </t>
  </si>
  <si>
    <t>Паспортизация дорог общего пользования</t>
  </si>
  <si>
    <t xml:space="preserve"> мероприятия по  капитальному ремонту и ремонту автомобильных дорог общего пользования местного значения</t>
  </si>
  <si>
    <t>Муниципальная программа муниципального образования Бережковское сельское поселение Волховского муниципального района"Развитие культуры в муниципальном образовании Бережковское сельское поселение  Волховского муниципального района "</t>
  </si>
  <si>
    <t xml:space="preserve">Основное мероприятие"Предоставление муниципальным бюджетным учреждениям  субсидий" </t>
  </si>
  <si>
    <t>Мероприятия по предоставлению муниципальным бюджетным учреждениям субсидий на выполнение муниципального задания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</si>
  <si>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</t>
  </si>
  <si>
    <t xml:space="preserve">Организация и проведение мероприятий в сфере культуры </t>
  </si>
  <si>
    <t>Премирование победителей областных конкурсов в сфере культуры и искусства</t>
  </si>
  <si>
    <t>Муниципальная программа муниципального образования Бережковское сельское поселение Волховского муниципального района"Развитие физической культуры и массового спорта в муниципальном образовании Бережковское сельское поселение Волховского муниципального района "</t>
  </si>
  <si>
    <t>Муниципальная программа муниципального образования Бережковское сельское поселение Волховского муниципального района"Охрана окружающей среды и развитие  территории  в муниципальном образовании Бережковское сельское поселение  Волховского муниципального района "</t>
  </si>
  <si>
    <t>Подпрограмма"Благоустройство,санитарное содержание и развитие территории муниципального образования Бережковское сельское поселение Волховского муниципального района Ленинградской области "</t>
  </si>
  <si>
    <t>Основное мероприятие" Мероприятия по содержанию территории"</t>
  </si>
  <si>
    <t xml:space="preserve">Мероприятия по содержанию мест захоронения   </t>
  </si>
  <si>
    <t>Уборка и содержание территорий и мест отдыха</t>
  </si>
  <si>
    <t>На оснащение мест (площадок) накопления твердых коммунальных отходов емкостями для накопления</t>
  </si>
  <si>
    <t>Муниципальная программа муниципального образования Бережковское сельское поселение Волховского муниципального района"Стимулирование экономической активности в муниципальном образовании Бережковское сельское поселение Волховского муниципального района  "</t>
  </si>
  <si>
    <t>Подпрограмма"Развитие малого, среднего предпринимательства и потребительского рынка муниципального образования Бережковское сельское поселение  Волховского муниципального района"</t>
  </si>
  <si>
    <t>Основное мероприятие"Мероприятия по созданию благоприятных условий для развития малого и среднего предпринимательства"</t>
  </si>
  <si>
    <t xml:space="preserve">Содействие в продвижении продукции(работ,услуг)субъектов малого и среднего предпринимательства на товарные рынки(ярмарки,выставки,конференции,семинары) </t>
  </si>
  <si>
    <t xml:space="preserve">Муниципальная программа муниципального образования Бережковское сельское поселение Волховского муниципального района"Повышение эффективности государственного управления  в муниципальном образовании Бережковское сельское поселение  Волховского муниципального района " </t>
  </si>
  <si>
    <t xml:space="preserve">Подпрограмма"Развитие системы государственной гражданской службы и развитие условий для эффективного выполнения органами местного самоуправления муниципального образования Бережковское сельское поселение Волховского муниципального района своих полномочий " </t>
  </si>
  <si>
    <t>Основное мероприятие "Мероприятия по развитию системы государственной гражданской службы"</t>
  </si>
  <si>
    <t xml:space="preserve">Публикация информации в средствах массовой информации </t>
  </si>
  <si>
    <t xml:space="preserve">Обеспечение проведения диспансеризации лиц в соответствии с приказом Минздравсоцразвития РФ от 14.12.2009 года №984нв </t>
  </si>
  <si>
    <t>Мероприятия по повышению квалификации специалистов администрации муниципального образования Бережковское сельское поселение в рамках подпрограммы</t>
  </si>
  <si>
    <t>Муниципальная программа муниципального образования Бережковское сельское поселение Волховского муниципального района"Безопасность муниципального образования Бережковское сельское поселение  Волховского муниципального района "</t>
  </si>
  <si>
    <t xml:space="preserve">Подпрограмма"Предупреждение чрезвычайных ситуаций, развитие гражданской обороны, 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в МО Бережковское сельское поселение  Волховского муниципального района " </t>
  </si>
  <si>
    <t>Основное мероприятие "Обеспечение пожарной безопасности"</t>
  </si>
  <si>
    <t>Создание материально-технической базы по обеспечению противопожарной безопасности</t>
  </si>
  <si>
    <t>Предупреждение и тушение пожаров</t>
  </si>
  <si>
    <t>На подготовку и выполнение тушения лесных и торфиных пожаров</t>
  </si>
  <si>
    <t>Муниципальная программа муниципального образования Бережковское сельское поселение Волховского муниципального района" Предотвращение распространения борщевика Сосновского в МО Бережковское сельское поселение "</t>
  </si>
  <si>
    <t>Основное мероприятие"Проведение комплекса мер по борьбе с борщевиком"</t>
  </si>
  <si>
    <t xml:space="preserve">На  реализацию комплекса мероприятий по борьбе с борщевиком Сосновского </t>
  </si>
  <si>
    <t>Муниципальная программа муниципального образования Бережковское сельское поселение Волховского муниципального района Ленинградской области "Социально-экономическое развитие муниципального образования Бережковское сельское поселение Волховского муниципального района Ленинградской области "</t>
  </si>
  <si>
    <t>Основное мероприятие "Мероприятия по развитию и благоустройству д.Бережки</t>
  </si>
  <si>
    <t xml:space="preserve"> Мероприятия по реализации областного закона от 15 января2018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</si>
  <si>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Муниципальная программа муниципального образования Бережковское сельское поселение Волховского муниципального района " Развитие  части  территории  муниципального образования Бережковское сельское поселение "</t>
  </si>
  <si>
    <t>Основное мероприятие"Мероприятия по созданию благоприятных условий для проживания в сельской местности"</t>
  </si>
  <si>
    <t>Мероприятия по реализации областного закона от от 28 декабря 2018 года № 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</t>
  </si>
  <si>
    <t xml:space="preserve">Муниципальная программа муниципального образования Бережковское сельское поселение Волховского муниципального района «Комплексное  развитие сельской территории  муниципального образования Бережковское сельское поселение"  </t>
  </si>
  <si>
    <t>Основное мероприятие "Улучшение жилищных условий в сельской местности"</t>
  </si>
  <si>
    <t xml:space="preserve">  Капитальный ремонт объектов в целях обустройства сельских населенных пунктов</t>
  </si>
  <si>
    <t xml:space="preserve">  Ремонт объектов учреждений отрасли "Культура"   сельских населенных пунктов </t>
  </si>
  <si>
    <t>ИТОГО  ПО МП</t>
  </si>
  <si>
    <t>1/1</t>
  </si>
  <si>
    <t>ремонт 2 участков цтс</t>
  </si>
  <si>
    <t>2/2</t>
  </si>
  <si>
    <t xml:space="preserve">приобретение 1 комплекта материалов для подключения дизельгенераторной установки </t>
  </si>
  <si>
    <t>ремонт 1 участка цтс к спортивному залу</t>
  </si>
  <si>
    <t>5/5</t>
  </si>
  <si>
    <t>оплата эл.энергии в полном объеме</t>
  </si>
  <si>
    <t>замена 1 сетевого насоса в котельной д.Бережки</t>
  </si>
  <si>
    <t xml:space="preserve">Удовлетворительное содержание уличной сети </t>
  </si>
  <si>
    <t xml:space="preserve">Испытания и подготовка объекта газификации к вводу в эксплуатацию </t>
  </si>
  <si>
    <t>47/47</t>
  </si>
  <si>
    <t>количество переселенных граждан (человек)</t>
  </si>
  <si>
    <t>отремонтировано км. дорог</t>
  </si>
  <si>
    <t>0,183/0,183</t>
  </si>
  <si>
    <t>27,9/27,9</t>
  </si>
  <si>
    <t>Содержание в надлежащем качестве дорог местного значения(км.)</t>
  </si>
  <si>
    <t>27,717/27,717</t>
  </si>
  <si>
    <t>Выполнение муниципального задания</t>
  </si>
  <si>
    <t>100%/100%</t>
  </si>
  <si>
    <t>Получение звания в областном конкурсе</t>
  </si>
  <si>
    <t>Участие в областных и районных мероприятиях</t>
  </si>
  <si>
    <t>3/3</t>
  </si>
  <si>
    <t>Соотношение средней заработной платы работников МУ культуры к средней заработной плате в ЛО</t>
  </si>
  <si>
    <t>87,3/87,4</t>
  </si>
  <si>
    <t>Количество закупленных и установленных емкостей для накопления ТКО(шт)</t>
  </si>
  <si>
    <t>65/65</t>
  </si>
  <si>
    <t>Содержание в надлежащем качестве мест захоронения (7 шт)</t>
  </si>
  <si>
    <t>7/7</t>
  </si>
  <si>
    <t>оказание имущественной поддержки субъектам малого бизнеса</t>
  </si>
  <si>
    <t>Реализация программы в части имущественной поддержки  не требует финансовых расходов</t>
  </si>
  <si>
    <t>Проведение диспансеризации муниципальных служащих(чел)</t>
  </si>
  <si>
    <t xml:space="preserve">Обеспечение повышения квалификации(чел) </t>
  </si>
  <si>
    <t>Полная информированность местного населения (%)</t>
  </si>
  <si>
    <t>освобождение обрабатываемых земельных площадей от засоренности борщевиком Сосновского на территориях МО (га)</t>
  </si>
  <si>
    <t>23,5/23,5</t>
  </si>
  <si>
    <t>Ремонт уличного освещения в дер. Каменка, дер. Братовище, дер. Панево, дер. Прусынская Горка, дер. Заречье(количество реализованных проектов шт.)</t>
  </si>
  <si>
    <t>Благоустройство общественной территории у торгового центра в д. Бережки, ул. Песочная, д. 8(кол.реализованных проектов шт.)</t>
  </si>
  <si>
    <t>Капитальный ремонт кровли здания дома культуры (количество реализованных проектов шт)</t>
  </si>
  <si>
    <t>Капитальный ремонт здания спортивного зала(количествореализованных проектов шт.</t>
  </si>
  <si>
    <t>Проведение опашки лесной полосы в д.Кирилловка(шт)</t>
  </si>
  <si>
    <t>Создание материально-технической базы по обеспечению противопожарной безопасности(подготовленность в % )</t>
  </si>
  <si>
    <t>100/100</t>
  </si>
  <si>
    <t>Обеспечение населенных пунктов пожарными водоемами(%)</t>
  </si>
  <si>
    <t>100/90</t>
  </si>
  <si>
    <t>Содержание в надлежащем качестве общественных территорий поселения и мест отдыха (% общей площади)</t>
  </si>
  <si>
    <t>Обеспечить проведение мероприятий в 2022 году за счет экономии 2021года</t>
  </si>
  <si>
    <t xml:space="preserve">Обеспечивать проведение конкурсных процедур в 1 квартале, для использования экономии образовавшейся в результате проведения конкурсных процедур в текущем году. </t>
  </si>
  <si>
    <t>Комплексный годовой отчет о ходе реализации и оценке эффективности муниципальных программ МО Бережковское сельское поселение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</si>
</sst>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wrapText="1"/>
    </xf>
    <xf numFmtId="0" fontId="0" fillId="2" borderId="1" xfId="0" applyFill="1" applyBorder="1" applyAlignment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wrapText="1"/>
    </xf>
    <xf numFmtId="49" fontId="2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Fill="1" applyBorder="1" applyAlignment="1">
      <alignment wrapText="1"/>
    </xf>
    <xf numFmtId="49" fontId="0" fillId="0" borderId="1" xfId="0" applyNumberFormat="1" applyBorder="1"/>
    <xf numFmtId="2" fontId="1" fillId="0" borderId="1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6" fillId="0" borderId="1" xfId="0" applyFont="1" applyBorder="1" applyAlignment="1">
      <alignment horizontal="justify"/>
    </xf>
    <xf numFmtId="0" fontId="0" fillId="0" borderId="1" xfId="0" applyFill="1" applyBorder="1" applyAlignment="1">
      <alignment wrapText="1"/>
    </xf>
    <xf numFmtId="0" fontId="0" fillId="2" borderId="1" xfId="0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/>
    <xf numFmtId="2" fontId="1" fillId="2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73"/>
  <sheetViews>
    <sheetView tabSelected="1" workbookViewId="0">
      <pane ySplit="6" topLeftCell="A7" activePane="bottomLeft" state="frozen"/>
      <selection pane="bottomLeft" activeCell="G9" sqref="G9"/>
    </sheetView>
  </sheetViews>
  <sheetFormatPr defaultRowHeight="15" x14ac:dyDescent="0.25"/>
  <cols>
    <col min="1" max="1" width="5.140625" customWidth="1"/>
    <col min="2" max="2" width="54.42578125" customWidth="1"/>
    <col min="3" max="3" width="14.140625" customWidth="1"/>
    <col min="4" max="4" width="14.42578125" customWidth="1"/>
    <col min="5" max="5" width="11" customWidth="1"/>
    <col min="6" max="6" width="10.28515625" customWidth="1"/>
    <col min="7" max="7" width="12.5703125" customWidth="1"/>
    <col min="8" max="8" width="22.42578125" customWidth="1"/>
  </cols>
  <sheetData>
    <row r="3" spans="1:13" x14ac:dyDescent="0.25">
      <c r="A3" s="20" t="s">
        <v>120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117.75" customHeight="1" x14ac:dyDescent="0.25">
      <c r="A5" s="19"/>
      <c r="B5" s="21" t="s">
        <v>0</v>
      </c>
      <c r="C5" s="21" t="s">
        <v>1</v>
      </c>
      <c r="D5" s="21" t="s">
        <v>2</v>
      </c>
      <c r="E5" s="21" t="s">
        <v>7</v>
      </c>
      <c r="F5" s="21"/>
      <c r="G5" s="21" t="s">
        <v>5</v>
      </c>
      <c r="H5" s="21" t="s">
        <v>6</v>
      </c>
    </row>
    <row r="6" spans="1:13" ht="31.5" customHeight="1" x14ac:dyDescent="0.25">
      <c r="A6" s="19"/>
      <c r="B6" s="21"/>
      <c r="C6" s="21"/>
      <c r="D6" s="21"/>
      <c r="E6" s="1" t="s">
        <v>3</v>
      </c>
      <c r="F6" s="1" t="s">
        <v>4</v>
      </c>
      <c r="G6" s="21"/>
      <c r="H6" s="21"/>
    </row>
    <row r="7" spans="1:13" ht="116.25" customHeight="1" x14ac:dyDescent="0.25">
      <c r="A7" s="22">
        <v>1</v>
      </c>
      <c r="B7" s="17" t="s">
        <v>10</v>
      </c>
      <c r="C7" s="23"/>
      <c r="D7" s="24" t="s">
        <v>78</v>
      </c>
      <c r="E7" s="25">
        <f>E8+E13</f>
        <v>5243.4</v>
      </c>
      <c r="F7" s="25">
        <f>F8+F13</f>
        <v>4994.5</v>
      </c>
      <c r="G7" s="26">
        <f t="shared" ref="G7:G17" si="0">F7/E7</f>
        <v>0.9525308006255484</v>
      </c>
      <c r="H7" s="23"/>
    </row>
    <row r="8" spans="1:13" ht="45.75" customHeight="1" x14ac:dyDescent="0.25">
      <c r="A8" s="1"/>
      <c r="B8" s="3" t="s">
        <v>8</v>
      </c>
      <c r="C8" s="1"/>
      <c r="D8" s="27" t="s">
        <v>78</v>
      </c>
      <c r="E8" s="28">
        <f>E9+E10+E11+E12</f>
        <v>3208.3</v>
      </c>
      <c r="F8" s="28">
        <f>F9+F10+F11+F12</f>
        <v>3179.4</v>
      </c>
      <c r="G8" s="29">
        <f t="shared" si="0"/>
        <v>0.99099211420378386</v>
      </c>
      <c r="H8" s="1"/>
    </row>
    <row r="9" spans="1:13" ht="48.75" customHeight="1" x14ac:dyDescent="0.25">
      <c r="A9" s="1"/>
      <c r="B9" s="4" t="s">
        <v>9</v>
      </c>
      <c r="C9" s="18" t="s">
        <v>77</v>
      </c>
      <c r="D9" s="30" t="s">
        <v>73</v>
      </c>
      <c r="E9" s="1">
        <v>1120</v>
      </c>
      <c r="F9" s="1">
        <v>1099</v>
      </c>
      <c r="G9" s="31">
        <f t="shared" si="0"/>
        <v>0.98124999999999996</v>
      </c>
      <c r="H9" s="1"/>
    </row>
    <row r="10" spans="1:13" ht="47.25" customHeight="1" x14ac:dyDescent="0.25">
      <c r="A10" s="1"/>
      <c r="B10" s="4" t="s">
        <v>11</v>
      </c>
      <c r="C10" s="32" t="s">
        <v>74</v>
      </c>
      <c r="D10" s="30" t="s">
        <v>75</v>
      </c>
      <c r="E10" s="1">
        <v>1775.5</v>
      </c>
      <c r="F10" s="1">
        <v>1772.9</v>
      </c>
      <c r="G10" s="31">
        <f t="shared" si="0"/>
        <v>0.9985356237679528</v>
      </c>
      <c r="H10" s="1"/>
    </row>
    <row r="11" spans="1:13" ht="86.25" customHeight="1" x14ac:dyDescent="0.25">
      <c r="A11" s="1"/>
      <c r="B11" s="33" t="s">
        <v>12</v>
      </c>
      <c r="C11" s="18" t="s">
        <v>76</v>
      </c>
      <c r="D11" s="30" t="s">
        <v>73</v>
      </c>
      <c r="E11" s="1">
        <v>75.3</v>
      </c>
      <c r="F11" s="1">
        <v>70</v>
      </c>
      <c r="G11" s="31">
        <f t="shared" si="0"/>
        <v>0.92961487383798147</v>
      </c>
      <c r="H11" s="1"/>
    </row>
    <row r="12" spans="1:13" ht="75" x14ac:dyDescent="0.25">
      <c r="A12" s="1"/>
      <c r="B12" s="6" t="s">
        <v>13</v>
      </c>
      <c r="C12" s="18" t="s">
        <v>80</v>
      </c>
      <c r="D12" s="30" t="s">
        <v>73</v>
      </c>
      <c r="E12" s="1">
        <v>237.5</v>
      </c>
      <c r="F12" s="1">
        <v>237.5</v>
      </c>
      <c r="G12" s="31">
        <f t="shared" si="0"/>
        <v>1</v>
      </c>
      <c r="H12" s="1"/>
    </row>
    <row r="13" spans="1:13" ht="29.25" x14ac:dyDescent="0.25">
      <c r="A13" s="1"/>
      <c r="B13" s="8" t="s">
        <v>14</v>
      </c>
      <c r="C13" s="1"/>
      <c r="D13" s="27" t="s">
        <v>75</v>
      </c>
      <c r="E13" s="28">
        <f>E14+E15</f>
        <v>2035.1</v>
      </c>
      <c r="F13" s="28">
        <f>F14+F15</f>
        <v>1815.1000000000001</v>
      </c>
      <c r="G13" s="29">
        <f t="shared" si="0"/>
        <v>0.89189720406859629</v>
      </c>
      <c r="H13" s="1"/>
    </row>
    <row r="14" spans="1:13" ht="60" x14ac:dyDescent="0.25">
      <c r="A14" s="1"/>
      <c r="B14" s="7" t="s">
        <v>15</v>
      </c>
      <c r="C14" s="34" t="s">
        <v>79</v>
      </c>
      <c r="D14" s="30" t="s">
        <v>73</v>
      </c>
      <c r="E14" s="1">
        <v>1697</v>
      </c>
      <c r="F14" s="1">
        <v>1477.4</v>
      </c>
      <c r="G14" s="29">
        <f t="shared" si="0"/>
        <v>0.87059516794342962</v>
      </c>
      <c r="H14" s="1"/>
    </row>
    <row r="15" spans="1:13" ht="60" x14ac:dyDescent="0.25">
      <c r="A15" s="1"/>
      <c r="B15" s="7" t="s">
        <v>16</v>
      </c>
      <c r="C15" s="34" t="s">
        <v>81</v>
      </c>
      <c r="D15" s="30" t="s">
        <v>73</v>
      </c>
      <c r="E15" s="1">
        <v>338.1</v>
      </c>
      <c r="F15" s="1">
        <v>337.7</v>
      </c>
      <c r="G15" s="29">
        <f t="shared" si="0"/>
        <v>0.99881691807157635</v>
      </c>
      <c r="H15" s="1"/>
    </row>
    <row r="16" spans="1:13" ht="105.75" customHeight="1" x14ac:dyDescent="0.25">
      <c r="A16" s="35">
        <v>2</v>
      </c>
      <c r="B16" s="15" t="s">
        <v>17</v>
      </c>
      <c r="C16" s="25"/>
      <c r="D16" s="36" t="s">
        <v>73</v>
      </c>
      <c r="E16" s="25">
        <f>E17</f>
        <v>90.8</v>
      </c>
      <c r="F16" s="25">
        <f>F17</f>
        <v>90.7</v>
      </c>
      <c r="G16" s="29">
        <f t="shared" si="0"/>
        <v>0.99889867841409696</v>
      </c>
      <c r="H16" s="25"/>
    </row>
    <row r="17" spans="1:8" ht="61.5" customHeight="1" x14ac:dyDescent="0.25">
      <c r="A17" s="1"/>
      <c r="B17" s="8" t="s">
        <v>18</v>
      </c>
      <c r="C17" s="1"/>
      <c r="D17" s="30" t="s">
        <v>73</v>
      </c>
      <c r="E17" s="1">
        <f>E18</f>
        <v>90.8</v>
      </c>
      <c r="F17" s="1">
        <f>F18</f>
        <v>90.7</v>
      </c>
      <c r="G17" s="31">
        <f t="shared" si="0"/>
        <v>0.99889867841409696</v>
      </c>
      <c r="H17" s="1"/>
    </row>
    <row r="18" spans="1:8" ht="90" x14ac:dyDescent="0.25">
      <c r="A18" s="1"/>
      <c r="B18" s="9" t="s">
        <v>19</v>
      </c>
      <c r="C18" s="18" t="s">
        <v>82</v>
      </c>
      <c r="D18" s="30" t="s">
        <v>73</v>
      </c>
      <c r="E18" s="1">
        <v>90.8</v>
      </c>
      <c r="F18" s="1">
        <v>90.7</v>
      </c>
      <c r="G18" s="31">
        <f t="shared" ref="G18:G20" si="1">F18/E18</f>
        <v>0.99889867841409696</v>
      </c>
      <c r="H18" s="1"/>
    </row>
    <row r="19" spans="1:8" ht="111" customHeight="1" x14ac:dyDescent="0.25">
      <c r="A19" s="35">
        <v>3</v>
      </c>
      <c r="B19" s="17" t="s">
        <v>20</v>
      </c>
      <c r="C19" s="25"/>
      <c r="D19" s="37" t="s">
        <v>83</v>
      </c>
      <c r="E19" s="25">
        <f t="shared" ref="E19:F21" si="2">E20</f>
        <v>18757.599999999999</v>
      </c>
      <c r="F19" s="25">
        <f t="shared" si="2"/>
        <v>18338.2</v>
      </c>
      <c r="G19" s="38">
        <f t="shared" si="1"/>
        <v>0.97764106282253604</v>
      </c>
      <c r="H19" s="25"/>
    </row>
    <row r="20" spans="1:8" ht="48.75" customHeight="1" x14ac:dyDescent="0.25">
      <c r="A20" s="1"/>
      <c r="B20" s="3" t="s">
        <v>21</v>
      </c>
      <c r="C20" s="1"/>
      <c r="D20" s="30" t="s">
        <v>83</v>
      </c>
      <c r="E20" s="1">
        <f t="shared" si="2"/>
        <v>18757.599999999999</v>
      </c>
      <c r="F20" s="1">
        <f t="shared" si="2"/>
        <v>18338.2</v>
      </c>
      <c r="G20" s="31">
        <f t="shared" si="1"/>
        <v>0.97764106282253604</v>
      </c>
      <c r="H20" s="1"/>
    </row>
    <row r="21" spans="1:8" ht="60" x14ac:dyDescent="0.25">
      <c r="A21" s="1"/>
      <c r="B21" s="4" t="s">
        <v>22</v>
      </c>
      <c r="C21" s="1"/>
      <c r="D21" s="30" t="s">
        <v>83</v>
      </c>
      <c r="E21" s="1">
        <f t="shared" si="2"/>
        <v>18757.599999999999</v>
      </c>
      <c r="F21" s="1">
        <f t="shared" si="2"/>
        <v>18338.2</v>
      </c>
      <c r="G21" s="31">
        <f t="shared" ref="G21" si="3">F21/E21</f>
        <v>0.97764106282253604</v>
      </c>
      <c r="H21" s="1"/>
    </row>
    <row r="22" spans="1:8" ht="75" x14ac:dyDescent="0.25">
      <c r="A22" s="1"/>
      <c r="B22" s="7" t="s">
        <v>26</v>
      </c>
      <c r="C22" s="18" t="s">
        <v>84</v>
      </c>
      <c r="D22" s="30" t="s">
        <v>83</v>
      </c>
      <c r="E22" s="1">
        <v>18757.599999999999</v>
      </c>
      <c r="F22" s="1">
        <v>18338.2</v>
      </c>
      <c r="G22" s="31">
        <f t="shared" ref="G22:G24" si="4">F22/E22</f>
        <v>0.97764106282253604</v>
      </c>
      <c r="H22" s="1"/>
    </row>
    <row r="23" spans="1:8" ht="85.5" x14ac:dyDescent="0.25">
      <c r="A23" s="35">
        <v>4</v>
      </c>
      <c r="B23" s="17" t="s">
        <v>23</v>
      </c>
      <c r="C23" s="25"/>
      <c r="D23" s="25"/>
      <c r="E23" s="25">
        <f>E24</f>
        <v>3008</v>
      </c>
      <c r="F23" s="25">
        <f>F24</f>
        <v>2436.3999999999996</v>
      </c>
      <c r="G23" s="26">
        <f t="shared" si="4"/>
        <v>0.80997340425531905</v>
      </c>
      <c r="H23" s="25"/>
    </row>
    <row r="24" spans="1:8" ht="71.25" x14ac:dyDescent="0.25">
      <c r="A24" s="1"/>
      <c r="B24" s="2" t="s">
        <v>24</v>
      </c>
      <c r="C24" s="1"/>
      <c r="D24" s="30"/>
      <c r="E24" s="28">
        <f>E25</f>
        <v>3008</v>
      </c>
      <c r="F24" s="28">
        <f>F25</f>
        <v>2436.3999999999996</v>
      </c>
      <c r="G24" s="29">
        <f t="shared" si="4"/>
        <v>0.80997340425531905</v>
      </c>
      <c r="H24" s="1"/>
    </row>
    <row r="25" spans="1:8" ht="45" x14ac:dyDescent="0.25">
      <c r="A25" s="1"/>
      <c r="B25" s="10" t="s">
        <v>25</v>
      </c>
      <c r="C25" s="18"/>
      <c r="D25" s="30" t="s">
        <v>87</v>
      </c>
      <c r="E25" s="1">
        <f>E26+E27+E28</f>
        <v>3008</v>
      </c>
      <c r="F25" s="1">
        <f>F26+F27+F28</f>
        <v>2436.3999999999996</v>
      </c>
      <c r="G25" s="31">
        <f t="shared" ref="G25" si="5">F25/E25</f>
        <v>0.80997340425531905</v>
      </c>
      <c r="H25" s="1"/>
    </row>
    <row r="26" spans="1:8" ht="165" x14ac:dyDescent="0.25">
      <c r="A26" s="1"/>
      <c r="B26" s="7" t="s">
        <v>27</v>
      </c>
      <c r="C26" s="18" t="s">
        <v>88</v>
      </c>
      <c r="D26" s="30" t="s">
        <v>89</v>
      </c>
      <c r="E26" s="1">
        <v>1799.8</v>
      </c>
      <c r="F26" s="1">
        <v>1359.8</v>
      </c>
      <c r="G26" s="31">
        <f t="shared" ref="G26" si="6">F26/E26</f>
        <v>0.75552839204356037</v>
      </c>
      <c r="H26" s="34" t="s">
        <v>119</v>
      </c>
    </row>
    <row r="27" spans="1:8" ht="75" x14ac:dyDescent="0.25">
      <c r="A27" s="1"/>
      <c r="B27" s="4" t="s">
        <v>28</v>
      </c>
      <c r="C27" s="1"/>
      <c r="D27" s="30"/>
      <c r="E27" s="1">
        <v>100</v>
      </c>
      <c r="F27" s="1">
        <v>0</v>
      </c>
      <c r="G27" s="31">
        <f t="shared" ref="G27" si="7">F27/E27</f>
        <v>0</v>
      </c>
      <c r="H27" s="34" t="s">
        <v>118</v>
      </c>
    </row>
    <row r="28" spans="1:8" ht="45" x14ac:dyDescent="0.25">
      <c r="A28" s="1"/>
      <c r="B28" s="4" t="s">
        <v>29</v>
      </c>
      <c r="C28" s="32" t="s">
        <v>85</v>
      </c>
      <c r="D28" s="1" t="s">
        <v>86</v>
      </c>
      <c r="E28" s="1">
        <v>1108.2</v>
      </c>
      <c r="F28" s="1">
        <v>1076.5999999999999</v>
      </c>
      <c r="G28" s="31">
        <f t="shared" ref="G28:G34" si="8">F28/E28</f>
        <v>0.9714852914636346</v>
      </c>
      <c r="H28" s="1"/>
    </row>
    <row r="29" spans="1:8" ht="85.5" x14ac:dyDescent="0.25">
      <c r="A29" s="35">
        <v>5</v>
      </c>
      <c r="B29" s="17" t="s">
        <v>30</v>
      </c>
      <c r="C29" s="25"/>
      <c r="D29" s="25"/>
      <c r="E29" s="25">
        <f>E30</f>
        <v>4465.8999999999996</v>
      </c>
      <c r="F29" s="25">
        <f>F30</f>
        <v>4465.8999999999996</v>
      </c>
      <c r="G29" s="26">
        <f t="shared" si="8"/>
        <v>1</v>
      </c>
      <c r="H29" s="25"/>
    </row>
    <row r="30" spans="1:8" ht="30" x14ac:dyDescent="0.25">
      <c r="A30" s="1"/>
      <c r="B30" s="11" t="s">
        <v>31</v>
      </c>
      <c r="C30" s="1"/>
      <c r="D30" s="1"/>
      <c r="E30" s="1">
        <f>E31+E32+E33+E34</f>
        <v>4465.8999999999996</v>
      </c>
      <c r="F30" s="1">
        <f>F31+F32+F33+F34</f>
        <v>4465.8999999999996</v>
      </c>
      <c r="G30" s="31">
        <f t="shared" si="8"/>
        <v>1</v>
      </c>
      <c r="H30" s="1"/>
    </row>
    <row r="31" spans="1:8" ht="45" x14ac:dyDescent="0.25">
      <c r="A31" s="1"/>
      <c r="B31" s="11" t="s">
        <v>32</v>
      </c>
      <c r="C31" s="18" t="s">
        <v>90</v>
      </c>
      <c r="D31" s="1" t="s">
        <v>91</v>
      </c>
      <c r="E31" s="1">
        <v>2619.3000000000002</v>
      </c>
      <c r="F31" s="1">
        <v>2619.3000000000002</v>
      </c>
      <c r="G31" s="31">
        <f t="shared" si="8"/>
        <v>1</v>
      </c>
      <c r="H31" s="1"/>
    </row>
    <row r="32" spans="1:8" ht="141.75" x14ac:dyDescent="0.25">
      <c r="A32" s="1"/>
      <c r="B32" s="4" t="s">
        <v>33</v>
      </c>
      <c r="C32" s="39" t="s">
        <v>95</v>
      </c>
      <c r="D32" s="1" t="s">
        <v>96</v>
      </c>
      <c r="E32" s="1">
        <v>1146.5999999999999</v>
      </c>
      <c r="F32" s="1">
        <v>1146.5999999999999</v>
      </c>
      <c r="G32" s="31">
        <f t="shared" si="8"/>
        <v>1</v>
      </c>
      <c r="H32" s="1"/>
    </row>
    <row r="33" spans="1:8" ht="62.25" customHeight="1" x14ac:dyDescent="0.25">
      <c r="A33" s="1"/>
      <c r="B33" s="4" t="s">
        <v>34</v>
      </c>
      <c r="C33" s="18" t="s">
        <v>93</v>
      </c>
      <c r="D33" s="30" t="s">
        <v>94</v>
      </c>
      <c r="E33" s="1">
        <v>350</v>
      </c>
      <c r="F33" s="1">
        <v>350</v>
      </c>
      <c r="G33" s="31">
        <f t="shared" si="8"/>
        <v>1</v>
      </c>
      <c r="H33" s="1"/>
    </row>
    <row r="34" spans="1:8" ht="60" x14ac:dyDescent="0.25">
      <c r="A34" s="1"/>
      <c r="B34" s="4" t="s">
        <v>35</v>
      </c>
      <c r="C34" s="18" t="s">
        <v>92</v>
      </c>
      <c r="D34" s="30" t="s">
        <v>73</v>
      </c>
      <c r="E34" s="1">
        <v>350</v>
      </c>
      <c r="F34" s="1">
        <v>350</v>
      </c>
      <c r="G34" s="31">
        <f t="shared" si="8"/>
        <v>1</v>
      </c>
      <c r="H34" s="1"/>
    </row>
    <row r="35" spans="1:8" ht="87" customHeight="1" x14ac:dyDescent="0.25">
      <c r="A35" s="35">
        <v>6</v>
      </c>
      <c r="B35" s="17" t="s">
        <v>36</v>
      </c>
      <c r="C35" s="25"/>
      <c r="D35" s="25"/>
      <c r="E35" s="25">
        <f>E36</f>
        <v>620</v>
      </c>
      <c r="F35" s="25">
        <f>F36</f>
        <v>620</v>
      </c>
      <c r="G35" s="26">
        <f t="shared" ref="G35:G37" si="9">F35/E35</f>
        <v>1</v>
      </c>
      <c r="H35" s="25"/>
    </row>
    <row r="36" spans="1:8" ht="45" x14ac:dyDescent="0.25">
      <c r="A36" s="1"/>
      <c r="B36" s="11" t="s">
        <v>31</v>
      </c>
      <c r="C36" s="18" t="s">
        <v>90</v>
      </c>
      <c r="D36" s="1" t="s">
        <v>91</v>
      </c>
      <c r="E36" s="1">
        <f>E37</f>
        <v>620</v>
      </c>
      <c r="F36" s="1">
        <f>F37</f>
        <v>620</v>
      </c>
      <c r="G36" s="31">
        <f t="shared" si="9"/>
        <v>1</v>
      </c>
      <c r="H36" s="1"/>
    </row>
    <row r="37" spans="1:8" ht="45" x14ac:dyDescent="0.25">
      <c r="A37" s="1"/>
      <c r="B37" s="11" t="s">
        <v>32</v>
      </c>
      <c r="C37" s="18" t="s">
        <v>90</v>
      </c>
      <c r="D37" s="1" t="s">
        <v>91</v>
      </c>
      <c r="E37" s="1">
        <v>620</v>
      </c>
      <c r="F37" s="1">
        <v>620</v>
      </c>
      <c r="G37" s="31">
        <f t="shared" si="9"/>
        <v>1</v>
      </c>
      <c r="H37" s="1"/>
    </row>
    <row r="38" spans="1:8" ht="99.75" x14ac:dyDescent="0.25">
      <c r="A38" s="35">
        <v>7</v>
      </c>
      <c r="B38" s="17" t="s">
        <v>37</v>
      </c>
      <c r="C38" s="25"/>
      <c r="D38" s="25"/>
      <c r="E38" s="25">
        <f>E39</f>
        <v>1524.4</v>
      </c>
      <c r="F38" s="25">
        <f>F39</f>
        <v>1423.3000000000002</v>
      </c>
      <c r="G38" s="26">
        <f t="shared" ref="G38:G43" si="10">F38/E38</f>
        <v>0.93367882445552353</v>
      </c>
      <c r="H38" s="25"/>
    </row>
    <row r="39" spans="1:8" ht="71.25" x14ac:dyDescent="0.25">
      <c r="A39" s="1"/>
      <c r="B39" s="5" t="s">
        <v>38</v>
      </c>
      <c r="C39" s="1"/>
      <c r="D39" s="1"/>
      <c r="E39" s="28">
        <f>E40</f>
        <v>1524.4</v>
      </c>
      <c r="F39" s="28">
        <f>F40</f>
        <v>1423.3000000000002</v>
      </c>
      <c r="G39" s="29">
        <f t="shared" si="10"/>
        <v>0.93367882445552353</v>
      </c>
      <c r="H39" s="1"/>
    </row>
    <row r="40" spans="1:8" ht="30" x14ac:dyDescent="0.25">
      <c r="A40" s="1"/>
      <c r="B40" s="12" t="s">
        <v>39</v>
      </c>
      <c r="C40" s="1"/>
      <c r="D40" s="1"/>
      <c r="E40" s="1">
        <f>E41+E42+E43</f>
        <v>1524.4</v>
      </c>
      <c r="F40" s="1">
        <f>F41+F42+F43</f>
        <v>1423.3000000000002</v>
      </c>
      <c r="G40" s="31">
        <f t="shared" si="10"/>
        <v>0.93367882445552353</v>
      </c>
      <c r="H40" s="1"/>
    </row>
    <row r="41" spans="1:8" ht="75" x14ac:dyDescent="0.25">
      <c r="A41" s="1"/>
      <c r="B41" s="12" t="s">
        <v>40</v>
      </c>
      <c r="C41" s="18" t="s">
        <v>99</v>
      </c>
      <c r="D41" s="30" t="s">
        <v>100</v>
      </c>
      <c r="E41" s="1">
        <v>223.4</v>
      </c>
      <c r="F41" s="1">
        <v>176.9</v>
      </c>
      <c r="G41" s="31">
        <f t="shared" si="10"/>
        <v>0.79185317815577438</v>
      </c>
      <c r="H41" s="1"/>
    </row>
    <row r="42" spans="1:8" ht="135" x14ac:dyDescent="0.25">
      <c r="A42" s="1"/>
      <c r="B42" s="7" t="s">
        <v>41</v>
      </c>
      <c r="C42" s="18" t="s">
        <v>117</v>
      </c>
      <c r="D42" s="40" t="s">
        <v>91</v>
      </c>
      <c r="E42" s="1">
        <v>484.1</v>
      </c>
      <c r="F42" s="1">
        <v>437.7</v>
      </c>
      <c r="G42" s="31">
        <f t="shared" si="10"/>
        <v>0.90415203470357353</v>
      </c>
      <c r="H42" s="1"/>
    </row>
    <row r="43" spans="1:8" ht="120" x14ac:dyDescent="0.25">
      <c r="A43" s="1"/>
      <c r="B43" s="4" t="s">
        <v>42</v>
      </c>
      <c r="C43" s="18" t="s">
        <v>97</v>
      </c>
      <c r="D43" s="1" t="s">
        <v>98</v>
      </c>
      <c r="E43" s="1">
        <v>816.9</v>
      </c>
      <c r="F43" s="1">
        <v>808.7</v>
      </c>
      <c r="G43" s="31">
        <f t="shared" si="10"/>
        <v>0.98996205165870987</v>
      </c>
      <c r="H43" s="1"/>
    </row>
    <row r="44" spans="1:8" ht="99.75" x14ac:dyDescent="0.25">
      <c r="A44" s="35">
        <v>8</v>
      </c>
      <c r="B44" s="17" t="s">
        <v>43</v>
      </c>
      <c r="C44" s="25"/>
      <c r="D44" s="25"/>
      <c r="E44" s="25">
        <f>E45</f>
        <v>4</v>
      </c>
      <c r="F44" s="25">
        <f>F45</f>
        <v>0</v>
      </c>
      <c r="G44" s="26">
        <f t="shared" ref="G44:G47" si="11">F44/E44</f>
        <v>0</v>
      </c>
      <c r="H44" s="25"/>
    </row>
    <row r="45" spans="1:8" ht="71.25" x14ac:dyDescent="0.25">
      <c r="A45" s="1"/>
      <c r="B45" s="2" t="s">
        <v>44</v>
      </c>
      <c r="C45" s="1"/>
      <c r="D45" s="30" t="s">
        <v>94</v>
      </c>
      <c r="E45" s="1">
        <v>4</v>
      </c>
      <c r="F45" s="1">
        <v>0</v>
      </c>
      <c r="G45" s="31">
        <f t="shared" si="11"/>
        <v>0</v>
      </c>
      <c r="H45" s="1"/>
    </row>
    <row r="46" spans="1:8" ht="45" x14ac:dyDescent="0.25">
      <c r="A46" s="1"/>
      <c r="B46" s="10" t="s">
        <v>45</v>
      </c>
      <c r="C46" s="1"/>
      <c r="D46" s="30" t="s">
        <v>94</v>
      </c>
      <c r="E46" s="1">
        <v>4</v>
      </c>
      <c r="F46" s="1">
        <v>0</v>
      </c>
      <c r="G46" s="31">
        <f t="shared" si="11"/>
        <v>0</v>
      </c>
      <c r="H46" s="1"/>
    </row>
    <row r="47" spans="1:8" ht="105" x14ac:dyDescent="0.25">
      <c r="A47" s="1"/>
      <c r="B47" s="10" t="s">
        <v>46</v>
      </c>
      <c r="C47" s="18" t="s">
        <v>101</v>
      </c>
      <c r="D47" s="30" t="s">
        <v>94</v>
      </c>
      <c r="E47" s="1">
        <v>4</v>
      </c>
      <c r="F47" s="1">
        <v>0</v>
      </c>
      <c r="G47" s="31">
        <f t="shared" si="11"/>
        <v>0</v>
      </c>
      <c r="H47" s="18" t="s">
        <v>102</v>
      </c>
    </row>
    <row r="48" spans="1:8" ht="92.25" customHeight="1" x14ac:dyDescent="0.25">
      <c r="A48" s="35">
        <v>9</v>
      </c>
      <c r="B48" s="17" t="s">
        <v>47</v>
      </c>
      <c r="C48" s="25"/>
      <c r="D48" s="25"/>
      <c r="E48" s="25">
        <f>E49</f>
        <v>243.9</v>
      </c>
      <c r="F48" s="25">
        <f>F49</f>
        <v>237.9</v>
      </c>
      <c r="G48" s="26">
        <f t="shared" ref="G48:G49" si="12">F48/E48</f>
        <v>0.97539975399753998</v>
      </c>
      <c r="H48" s="25"/>
    </row>
    <row r="49" spans="1:8" ht="85.5" x14ac:dyDescent="0.25">
      <c r="A49" s="1"/>
      <c r="B49" s="2" t="s">
        <v>48</v>
      </c>
      <c r="C49" s="1"/>
      <c r="D49" s="1"/>
      <c r="E49" s="28">
        <f>E50</f>
        <v>243.9</v>
      </c>
      <c r="F49" s="28">
        <f>F50</f>
        <v>237.9</v>
      </c>
      <c r="G49" s="29">
        <f t="shared" si="12"/>
        <v>0.97539975399753998</v>
      </c>
      <c r="H49" s="1"/>
    </row>
    <row r="50" spans="1:8" ht="30" x14ac:dyDescent="0.25">
      <c r="A50" s="1"/>
      <c r="B50" s="10" t="s">
        <v>49</v>
      </c>
      <c r="C50" s="1"/>
      <c r="D50" s="1"/>
      <c r="E50" s="1">
        <f>E51+E52+E53</f>
        <v>243.9</v>
      </c>
      <c r="F50" s="1">
        <f>F51+F52+F53</f>
        <v>237.9</v>
      </c>
      <c r="G50" s="31">
        <f t="shared" ref="G50" si="13">F50/E50</f>
        <v>0.97539975399753998</v>
      </c>
      <c r="H50" s="1"/>
    </row>
    <row r="51" spans="1:8" ht="78" customHeight="1" x14ac:dyDescent="0.25">
      <c r="A51" s="1"/>
      <c r="B51" s="10" t="s">
        <v>50</v>
      </c>
      <c r="C51" s="18" t="s">
        <v>105</v>
      </c>
      <c r="D51" s="1" t="s">
        <v>91</v>
      </c>
      <c r="E51" s="1">
        <v>179.3</v>
      </c>
      <c r="F51" s="1">
        <v>179.3</v>
      </c>
      <c r="G51" s="31">
        <f t="shared" ref="G51:G55" si="14">F51/E51</f>
        <v>1</v>
      </c>
      <c r="H51" s="1"/>
    </row>
    <row r="52" spans="1:8" ht="105" x14ac:dyDescent="0.25">
      <c r="A52" s="1"/>
      <c r="B52" s="10" t="s">
        <v>51</v>
      </c>
      <c r="C52" s="18" t="s">
        <v>103</v>
      </c>
      <c r="D52" s="30" t="s">
        <v>100</v>
      </c>
      <c r="E52" s="1">
        <v>35</v>
      </c>
      <c r="F52" s="1">
        <v>35</v>
      </c>
      <c r="G52" s="31">
        <f t="shared" si="14"/>
        <v>1</v>
      </c>
      <c r="H52" s="1"/>
    </row>
    <row r="53" spans="1:8" ht="60.75" customHeight="1" x14ac:dyDescent="0.25">
      <c r="A53" s="1"/>
      <c r="B53" s="10" t="s">
        <v>52</v>
      </c>
      <c r="C53" s="18" t="s">
        <v>104</v>
      </c>
      <c r="D53" s="30" t="s">
        <v>100</v>
      </c>
      <c r="E53" s="1">
        <v>29.6</v>
      </c>
      <c r="F53" s="1">
        <v>23.6</v>
      </c>
      <c r="G53" s="31">
        <f t="shared" si="14"/>
        <v>0.79729729729729726</v>
      </c>
      <c r="H53" s="1"/>
    </row>
    <row r="54" spans="1:8" ht="85.5" x14ac:dyDescent="0.25">
      <c r="A54" s="35">
        <v>10</v>
      </c>
      <c r="B54" s="17" t="s">
        <v>53</v>
      </c>
      <c r="C54" s="25"/>
      <c r="D54" s="25"/>
      <c r="E54" s="25">
        <f>E55</f>
        <v>107</v>
      </c>
      <c r="F54" s="25">
        <f>F55</f>
        <v>101.60000000000001</v>
      </c>
      <c r="G54" s="26">
        <f t="shared" si="14"/>
        <v>0.94953271028037389</v>
      </c>
      <c r="H54" s="25"/>
    </row>
    <row r="55" spans="1:8" ht="114" x14ac:dyDescent="0.25">
      <c r="A55" s="1"/>
      <c r="B55" s="2" t="s">
        <v>54</v>
      </c>
      <c r="C55" s="1"/>
      <c r="D55" s="1"/>
      <c r="E55" s="28">
        <f>E56</f>
        <v>107</v>
      </c>
      <c r="F55" s="28">
        <f>F56</f>
        <v>101.60000000000001</v>
      </c>
      <c r="G55" s="29">
        <f t="shared" si="14"/>
        <v>0.94953271028037389</v>
      </c>
      <c r="H55" s="1"/>
    </row>
    <row r="56" spans="1:8" ht="30" x14ac:dyDescent="0.25">
      <c r="A56" s="1"/>
      <c r="B56" s="11" t="s">
        <v>55</v>
      </c>
      <c r="C56" s="1"/>
      <c r="D56" s="1"/>
      <c r="E56" s="1">
        <f>E57+E58+E59</f>
        <v>107</v>
      </c>
      <c r="F56" s="1">
        <f>F57+F58+F59</f>
        <v>101.60000000000001</v>
      </c>
      <c r="G56" s="31">
        <f t="shared" ref="G56" si="15">F56/E56</f>
        <v>0.94953271028037389</v>
      </c>
      <c r="H56" s="1"/>
    </row>
    <row r="57" spans="1:8" ht="150" x14ac:dyDescent="0.25">
      <c r="A57" s="1"/>
      <c r="B57" s="7" t="s">
        <v>56</v>
      </c>
      <c r="C57" s="18" t="s">
        <v>113</v>
      </c>
      <c r="D57" s="1" t="s">
        <v>114</v>
      </c>
      <c r="E57" s="1">
        <v>8</v>
      </c>
      <c r="F57" s="1">
        <v>2.7</v>
      </c>
      <c r="G57" s="31">
        <f t="shared" ref="G57" si="16">F57/E57</f>
        <v>0.33750000000000002</v>
      </c>
      <c r="H57" s="1"/>
    </row>
    <row r="58" spans="1:8" ht="90" x14ac:dyDescent="0.25">
      <c r="A58" s="1"/>
      <c r="B58" s="13" t="s">
        <v>57</v>
      </c>
      <c r="C58" s="18" t="s">
        <v>115</v>
      </c>
      <c r="D58" s="1" t="s">
        <v>116</v>
      </c>
      <c r="E58" s="1">
        <v>85</v>
      </c>
      <c r="F58" s="1">
        <v>84.9</v>
      </c>
      <c r="G58" s="31">
        <f t="shared" ref="G58" si="17">F58/E58</f>
        <v>0.99882352941176478</v>
      </c>
      <c r="H58" s="1"/>
    </row>
    <row r="59" spans="1:8" ht="90" x14ac:dyDescent="0.25">
      <c r="A59" s="1"/>
      <c r="B59" s="7" t="s">
        <v>58</v>
      </c>
      <c r="C59" s="18" t="s">
        <v>112</v>
      </c>
      <c r="D59" s="30" t="s">
        <v>73</v>
      </c>
      <c r="E59" s="1">
        <v>14</v>
      </c>
      <c r="F59" s="1">
        <v>14</v>
      </c>
      <c r="G59" s="31">
        <f t="shared" ref="G59:G61" si="18">F59/E59</f>
        <v>1</v>
      </c>
      <c r="H59" s="1"/>
    </row>
    <row r="60" spans="1:8" ht="86.25" x14ac:dyDescent="0.25">
      <c r="A60" s="35">
        <v>11</v>
      </c>
      <c r="B60" s="16" t="s">
        <v>59</v>
      </c>
      <c r="C60" s="25"/>
      <c r="D60" s="25"/>
      <c r="E60" s="25">
        <f>E61</f>
        <v>443.4</v>
      </c>
      <c r="F60" s="25">
        <f>F61</f>
        <v>443.4</v>
      </c>
      <c r="G60" s="38">
        <f t="shared" si="18"/>
        <v>1</v>
      </c>
      <c r="H60" s="25"/>
    </row>
    <row r="61" spans="1:8" ht="30" x14ac:dyDescent="0.25">
      <c r="A61" s="1"/>
      <c r="B61" s="7" t="s">
        <v>60</v>
      </c>
      <c r="C61" s="1"/>
      <c r="D61" s="1"/>
      <c r="E61" s="1">
        <f>E62</f>
        <v>443.4</v>
      </c>
      <c r="F61" s="1">
        <f>F62</f>
        <v>443.4</v>
      </c>
      <c r="G61" s="31">
        <f t="shared" si="18"/>
        <v>1</v>
      </c>
      <c r="H61" s="1"/>
    </row>
    <row r="62" spans="1:8" ht="180" x14ac:dyDescent="0.25">
      <c r="A62" s="1"/>
      <c r="B62" s="7" t="s">
        <v>61</v>
      </c>
      <c r="C62" s="18" t="s">
        <v>106</v>
      </c>
      <c r="D62" s="1" t="s">
        <v>107</v>
      </c>
      <c r="E62" s="1">
        <v>443.4</v>
      </c>
      <c r="F62" s="1">
        <v>443.4</v>
      </c>
      <c r="G62" s="31">
        <f t="shared" ref="G62:G64" si="19">F62/E62</f>
        <v>1</v>
      </c>
      <c r="H62" s="1"/>
    </row>
    <row r="63" spans="1:8" ht="114.75" x14ac:dyDescent="0.25">
      <c r="A63" s="35">
        <v>12</v>
      </c>
      <c r="B63" s="15" t="s">
        <v>62</v>
      </c>
      <c r="C63" s="25"/>
      <c r="D63" s="25"/>
      <c r="E63" s="25">
        <f>E64</f>
        <v>1193.3</v>
      </c>
      <c r="F63" s="25">
        <f>F64</f>
        <v>1190.2</v>
      </c>
      <c r="G63" s="26">
        <f t="shared" si="19"/>
        <v>0.99740216207156629</v>
      </c>
      <c r="H63" s="25"/>
    </row>
    <row r="64" spans="1:8" ht="30" x14ac:dyDescent="0.25">
      <c r="A64" s="1"/>
      <c r="B64" s="7" t="s">
        <v>63</v>
      </c>
      <c r="C64" s="1"/>
      <c r="D64" s="1"/>
      <c r="E64" s="1">
        <f>E65</f>
        <v>1193.3</v>
      </c>
      <c r="F64" s="1">
        <f>F65</f>
        <v>1190.2</v>
      </c>
      <c r="G64" s="31">
        <f t="shared" si="19"/>
        <v>0.99740216207156629</v>
      </c>
      <c r="H64" s="1"/>
    </row>
    <row r="65" spans="1:8" ht="165" x14ac:dyDescent="0.25">
      <c r="A65" s="1"/>
      <c r="B65" s="4" t="s">
        <v>64</v>
      </c>
      <c r="C65" s="18" t="s">
        <v>109</v>
      </c>
      <c r="D65" s="30" t="s">
        <v>73</v>
      </c>
      <c r="E65" s="1">
        <v>1193.3</v>
      </c>
      <c r="F65" s="1">
        <v>1190.2</v>
      </c>
      <c r="G65" s="31">
        <f t="shared" ref="G65:G69" si="20">F65/E65</f>
        <v>0.99740216207156629</v>
      </c>
      <c r="H65" s="1"/>
    </row>
    <row r="66" spans="1:8" ht="72" x14ac:dyDescent="0.25">
      <c r="A66" s="35">
        <v>13</v>
      </c>
      <c r="B66" s="14" t="s">
        <v>65</v>
      </c>
      <c r="C66" s="25"/>
      <c r="D66" s="25"/>
      <c r="E66" s="25">
        <f>E67</f>
        <v>1094.4000000000001</v>
      </c>
      <c r="F66" s="25">
        <f>F67</f>
        <v>1092.2</v>
      </c>
      <c r="G66" s="26">
        <f t="shared" si="20"/>
        <v>0.99798976608187129</v>
      </c>
      <c r="H66" s="25"/>
    </row>
    <row r="67" spans="1:8" ht="26.25" x14ac:dyDescent="0.25">
      <c r="A67" s="1"/>
      <c r="B67" s="6" t="s">
        <v>66</v>
      </c>
      <c r="C67" s="1"/>
      <c r="D67" s="1"/>
      <c r="E67" s="1">
        <f>E68</f>
        <v>1094.4000000000001</v>
      </c>
      <c r="F67" s="1">
        <f>F68</f>
        <v>1092.2</v>
      </c>
      <c r="G67" s="31">
        <f t="shared" si="20"/>
        <v>0.99798976608187129</v>
      </c>
      <c r="H67" s="1"/>
    </row>
    <row r="68" spans="1:8" ht="225" x14ac:dyDescent="0.25">
      <c r="A68" s="1"/>
      <c r="B68" s="6" t="s">
        <v>67</v>
      </c>
      <c r="C68" s="18" t="s">
        <v>108</v>
      </c>
      <c r="D68" s="30" t="s">
        <v>73</v>
      </c>
      <c r="E68" s="1">
        <v>1094.4000000000001</v>
      </c>
      <c r="F68" s="1">
        <v>1092.2</v>
      </c>
      <c r="G68" s="31">
        <f t="shared" ref="G68" si="21">F68/E68</f>
        <v>0.99798976608187129</v>
      </c>
      <c r="H68" s="1"/>
    </row>
    <row r="69" spans="1:8" ht="86.25" x14ac:dyDescent="0.25">
      <c r="A69" s="35">
        <v>14</v>
      </c>
      <c r="B69" s="14" t="s">
        <v>68</v>
      </c>
      <c r="C69" s="35"/>
      <c r="D69" s="35"/>
      <c r="E69" s="25">
        <f>E70</f>
        <v>9010</v>
      </c>
      <c r="F69" s="25">
        <f>F70</f>
        <v>9010</v>
      </c>
      <c r="G69" s="26">
        <f t="shared" si="20"/>
        <v>1</v>
      </c>
      <c r="H69" s="35"/>
    </row>
    <row r="70" spans="1:8" ht="30" x14ac:dyDescent="0.25">
      <c r="A70" s="1"/>
      <c r="B70" s="4" t="s">
        <v>69</v>
      </c>
      <c r="C70" s="1"/>
      <c r="D70" s="1"/>
      <c r="E70" s="1">
        <f>E71+E72</f>
        <v>9010</v>
      </c>
      <c r="F70" s="1">
        <f>F71+F72</f>
        <v>9010</v>
      </c>
      <c r="G70" s="31">
        <f t="shared" ref="G70" si="22">F70/E70</f>
        <v>1</v>
      </c>
      <c r="H70" s="1"/>
    </row>
    <row r="71" spans="1:8" ht="120" x14ac:dyDescent="0.25">
      <c r="A71" s="1"/>
      <c r="B71" s="4" t="s">
        <v>70</v>
      </c>
      <c r="C71" s="18" t="s">
        <v>111</v>
      </c>
      <c r="D71" s="30" t="s">
        <v>73</v>
      </c>
      <c r="E71" s="1">
        <v>7000</v>
      </c>
      <c r="F71" s="1">
        <v>7000</v>
      </c>
      <c r="G71" s="31">
        <f t="shared" ref="G71" si="23">F71/E71</f>
        <v>1</v>
      </c>
      <c r="H71" s="1"/>
    </row>
    <row r="72" spans="1:8" ht="135" x14ac:dyDescent="0.25">
      <c r="A72" s="1"/>
      <c r="B72" s="10" t="s">
        <v>71</v>
      </c>
      <c r="C72" s="18" t="s">
        <v>110</v>
      </c>
      <c r="D72" s="30" t="s">
        <v>73</v>
      </c>
      <c r="E72" s="1">
        <v>2010</v>
      </c>
      <c r="F72" s="1">
        <v>2010</v>
      </c>
      <c r="G72" s="31">
        <f t="shared" ref="G72:G73" si="24">F72/E72</f>
        <v>1</v>
      </c>
      <c r="H72" s="1"/>
    </row>
    <row r="73" spans="1:8" x14ac:dyDescent="0.25">
      <c r="A73" s="28"/>
      <c r="B73" s="28" t="s">
        <v>72</v>
      </c>
      <c r="C73" s="28"/>
      <c r="D73" s="28"/>
      <c r="E73" s="28">
        <f>E7+E16+E19+E23+E29+E35+E38+E44+E48+E54+E60+E63+E66+E69</f>
        <v>45806.100000000006</v>
      </c>
      <c r="F73" s="28">
        <f>F7+F16+F19+F23+F29+F35+F38+F44+F48+F54+F60+F63+F66+F69</f>
        <v>44444.299999999996</v>
      </c>
      <c r="G73" s="29">
        <f t="shared" si="24"/>
        <v>0.97027033517369932</v>
      </c>
      <c r="H73" s="28"/>
    </row>
  </sheetData>
  <mergeCells count="8">
    <mergeCell ref="A3:M3"/>
    <mergeCell ref="A5:A6"/>
    <mergeCell ref="E5:F5"/>
    <mergeCell ref="B5:B6"/>
    <mergeCell ref="C5:C6"/>
    <mergeCell ref="D5:D6"/>
    <mergeCell ref="G5:G6"/>
    <mergeCell ref="H5:H6"/>
  </mergeCells>
  <pageMargins left="0.11811023622047245" right="0.1968503937007874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СЮ</cp:lastModifiedBy>
  <cp:lastPrinted>2022-04-12T12:08:38Z</cp:lastPrinted>
  <dcterms:created xsi:type="dcterms:W3CDTF">2015-06-05T18:19:34Z</dcterms:created>
  <dcterms:modified xsi:type="dcterms:W3CDTF">2022-04-19T09:00:41Z</dcterms:modified>
</cp:coreProperties>
</file>