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D:\Документы\Мои документы\Муниципальные программы\Оценка эффективности муниципальных программ 2024\"/>
    </mc:Choice>
  </mc:AlternateContent>
  <xr:revisionPtr revIDLastSave="0" documentId="13_ncr:1_{2505536A-86EA-408B-B3B1-6E7EF13EDA1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3" i="1" l="1"/>
  <c r="F63" i="1"/>
  <c r="G58" i="1"/>
  <c r="G61" i="1"/>
  <c r="F58" i="1"/>
  <c r="E58" i="1"/>
  <c r="G62" i="1"/>
  <c r="F61" i="1"/>
  <c r="E61" i="1"/>
  <c r="F59" i="1"/>
  <c r="E59" i="1"/>
  <c r="F21" i="1"/>
  <c r="E21" i="1"/>
  <c r="F8" i="1"/>
  <c r="E8" i="1"/>
  <c r="F29" i="1"/>
  <c r="E29" i="1"/>
  <c r="G30" i="1"/>
  <c r="G31" i="1"/>
  <c r="G32" i="1"/>
  <c r="F48" i="1"/>
  <c r="E48" i="1"/>
  <c r="G51" i="1"/>
  <c r="G49" i="1"/>
  <c r="F42" i="1"/>
  <c r="E42" i="1"/>
  <c r="F17" i="1"/>
  <c r="E17" i="1"/>
  <c r="F37" i="1"/>
  <c r="F45" i="1"/>
  <c r="E45" i="1"/>
  <c r="G46" i="1"/>
  <c r="E37" i="1"/>
  <c r="G34" i="1"/>
  <c r="G33" i="1" s="1"/>
  <c r="E34" i="1"/>
  <c r="F41" i="1" l="1"/>
  <c r="E41" i="1"/>
  <c r="G45" i="1"/>
  <c r="G57" i="1"/>
  <c r="G54" i="1"/>
  <c r="G50" i="1"/>
  <c r="G43" i="1"/>
  <c r="G44" i="1"/>
  <c r="G40" i="1"/>
  <c r="G39" i="1"/>
  <c r="G38" i="1" l="1"/>
  <c r="G27" i="1"/>
  <c r="G24" i="1"/>
  <c r="G23" i="1"/>
  <c r="G22" i="1"/>
  <c r="G18" i="1"/>
  <c r="G19" i="1"/>
  <c r="G15" i="1"/>
  <c r="G12" i="1"/>
  <c r="G11" i="1"/>
  <c r="G9" i="1"/>
  <c r="F56" i="1" l="1"/>
  <c r="E56" i="1"/>
  <c r="E55" i="1" s="1"/>
  <c r="F53" i="1"/>
  <c r="E53" i="1"/>
  <c r="E52" i="1" s="1"/>
  <c r="E47" i="1"/>
  <c r="E36" i="1"/>
  <c r="F33" i="1"/>
  <c r="E33" i="1"/>
  <c r="E28" i="1"/>
  <c r="F26" i="1"/>
  <c r="E26" i="1"/>
  <c r="E25" i="1" s="1"/>
  <c r="E20" i="1"/>
  <c r="E16" i="1"/>
  <c r="F14" i="1"/>
  <c r="E14" i="1"/>
  <c r="E13" i="1" s="1"/>
  <c r="F10" i="1"/>
  <c r="E10" i="1"/>
  <c r="G10" i="1" l="1"/>
  <c r="F20" i="1"/>
  <c r="G20" i="1" s="1"/>
  <c r="G21" i="1"/>
  <c r="F47" i="1"/>
  <c r="G47" i="1" s="1"/>
  <c r="G48" i="1"/>
  <c r="F55" i="1"/>
  <c r="G55" i="1" s="1"/>
  <c r="G56" i="1"/>
  <c r="G8" i="1"/>
  <c r="F13" i="1"/>
  <c r="G13" i="1" s="1"/>
  <c r="G14" i="1"/>
  <c r="F25" i="1"/>
  <c r="G25" i="1" s="1"/>
  <c r="G26" i="1"/>
  <c r="F52" i="1"/>
  <c r="G52" i="1" s="1"/>
  <c r="G53" i="1"/>
  <c r="E7" i="1"/>
  <c r="F7" i="1"/>
  <c r="F16" i="1" l="1"/>
  <c r="G16" i="1" s="1"/>
  <c r="G17" i="1"/>
  <c r="F36" i="1"/>
  <c r="G37" i="1"/>
  <c r="G41" i="1"/>
  <c r="G42" i="1"/>
  <c r="F28" i="1"/>
  <c r="G28" i="1" s="1"/>
  <c r="G29" i="1"/>
  <c r="G7" i="1"/>
  <c r="G36" i="1" l="1"/>
  <c r="G60" i="1" l="1"/>
  <c r="G59" i="1" s="1"/>
</calcChain>
</file>

<file path=xl/sharedStrings.xml><?xml version="1.0" encoding="utf-8"?>
<sst xmlns="http://schemas.openxmlformats.org/spreadsheetml/2006/main" count="130" uniqueCount="104">
  <si>
    <t>Наименование муниципальной программы/ структурных элементов муниципальной программы</t>
  </si>
  <si>
    <t>Количественные и/или качественные целевые показатели, характеризующие достижение целей и решение задач</t>
  </si>
  <si>
    <t>Степень соответствия установленных и достигнутых целых целевых индикаторов (индекс результативности)</t>
  </si>
  <si>
    <t>план</t>
  </si>
  <si>
    <t>факт</t>
  </si>
  <si>
    <t>Уровень эффективности программы</t>
  </si>
  <si>
    <t>Предложения об изменении форм и методов управления реализацией программы, сокращения (увеличения) финансирования и (или) досрочном прекращении отдельных мероприятий или муниципальной программы в целом</t>
  </si>
  <si>
    <t>Сведения о выполнении расходных обязательств Бережковское сельское поселение, связанных с реализацией муниципальных программ</t>
  </si>
  <si>
    <t>Муниципальная программа муниципального образования Бережковское сельское поселение Волховского муниципального района"Обеспечение устойчивого функционирования и развития коммунальной и инженерной инфраструктуры и повышение энергоэффективности  муниципального образования  Бережковское сельское поселение Волховского муниципального района "</t>
  </si>
  <si>
    <t>Оплата электроэнергии уличного освещения</t>
  </si>
  <si>
    <t>Содержание и ремонт сетей уличного освещения</t>
  </si>
  <si>
    <t xml:space="preserve">Муниципальная программа муниципального образования Бережковское сельское поселение Волховского муниципального района "Развитие газоснабжения и газификации муниципального образования Бережковское сельское поселение  Волховского муниципального района Ленинградской области </t>
  </si>
  <si>
    <t xml:space="preserve">Муниципальная программа муниципального образования Бережковское сельское поселение Волховского муниципального района"Развитие  автомобильных дорог в муниципальном образовании  Бережковское сельское поселение Волховского муниципального района " </t>
  </si>
  <si>
    <t xml:space="preserve">Ремонт и содержание дорог общего пользования местного значения </t>
  </si>
  <si>
    <t>Паспортизация дорог общего пользования</t>
  </si>
  <si>
    <t>Муниципальная программа муниципального образования Бережковское сельское поселение Волховского муниципального района"Развитие культуры в муниципальном образовании Бережковское сельское поселение  Волховского муниципального района "</t>
  </si>
  <si>
    <t>Мероприятия по предоставлению муниципальным бюджетным учреждениям субсидий на выполнение муниципального задания</t>
  </si>
  <si>
    <t>Дополнительные расходы местных бюджетов на сохранение целевых показателей повышения оплаты труда работников муниципальных учреждений культуры</t>
  </si>
  <si>
    <t>Муниципальная программа муниципального образования Бережковское сельское поселение Волховского муниципального района"Развитие физической культуры и массового спорта в муниципальном образовании Бережковское сельское поселение Волховского муниципального района "</t>
  </si>
  <si>
    <t>Муниципальная программа муниципального образования Бережковское сельское поселение Волховского муниципального района"Охрана окружающей среды и развитие  территории  в муниципальном образовании Бережковское сельское поселение  Волховского муниципального района "</t>
  </si>
  <si>
    <t xml:space="preserve">Мероприятия по содержанию мест захоронения   </t>
  </si>
  <si>
    <t>Уборка и содержание территорий и мест отдыха</t>
  </si>
  <si>
    <t>Муниципальная программа муниципального образования Бережковское сельское поселение Волховского муниципального района"Стимулирование экономической активности в муниципальном образовании Бережковское сельское поселение Волховского муниципального района  "</t>
  </si>
  <si>
    <t xml:space="preserve">Муниципальная программа муниципального образования Бережковское сельское поселение Волховского муниципального района"Повышение эффективности государственного управления  в муниципальном образовании Бережковское сельское поселение  Волховского муниципального района " </t>
  </si>
  <si>
    <t xml:space="preserve">Публикация информации в средствах массовой информации </t>
  </si>
  <si>
    <t xml:space="preserve">Обеспечение проведения диспансеризации лиц в соответствии с приказом Минздравсоцразвития РФ от 14.12.2009 года №984нв </t>
  </si>
  <si>
    <t>Мероприятия по повышению квалификации специалистов администрации муниципального образования Бережковское сельское поселение в рамках подпрограммы</t>
  </si>
  <si>
    <t>Муниципальная программа муниципального образования Бережковское сельское поселение Волховского муниципального района"Безопасность муниципального образования Бережковское сельское поселение  Волховского муниципального района "</t>
  </si>
  <si>
    <t>Предупреждение и тушение пожаров</t>
  </si>
  <si>
    <t>На подготовку и выполнение тушения лесных и торфиных пожаров</t>
  </si>
  <si>
    <t>Муниципальная программа муниципального образования Бережковское сельское поселение Волховского муниципального района" Предотвращение распространения борщевика Сосновского в МО Бережковское сельское поселение "</t>
  </si>
  <si>
    <t>Основное мероприятие"Проведение комплекса мер по борьбе с борщевиком"</t>
  </si>
  <si>
    <t xml:space="preserve">На  реализацию комплекса мероприятий по борьбе с борщевиком Сосновского </t>
  </si>
  <si>
    <t>Муниципальная программа муниципального образования Бережковское сельское поселение Волховского муниципального района Ленинградской области "Социально-экономическое развитие муниципального образования Бережковское сельское поселение Волховского муниципального района Ленинградской области "</t>
  </si>
  <si>
    <t xml:space="preserve"> Мероприятия по реализации областного закона от 15 января2018 года № 3-оз "О содействии участию населения в осуществлении местного самоуправления в иных формах на территориях административных центров муниципальных образований Ленинградской области"</t>
  </si>
  <si>
    <t>Муниципальная программа муниципального образования Бережковское сельское поселение Волховского муниципального района " Развитие  части  территории  муниципального образования Бережковское сельское поселение "</t>
  </si>
  <si>
    <t>ИТОГО  ПО МП</t>
  </si>
  <si>
    <t>1/1</t>
  </si>
  <si>
    <t>2/2</t>
  </si>
  <si>
    <t>5/5</t>
  </si>
  <si>
    <t>оплата эл.энергии в полном объеме</t>
  </si>
  <si>
    <t xml:space="preserve">Удовлетворительное содержание уличной сети </t>
  </si>
  <si>
    <t>Содержание в надлежащем качестве дорог местного значения(км.)</t>
  </si>
  <si>
    <t>Выполнение муниципального задания</t>
  </si>
  <si>
    <t>100%/100%</t>
  </si>
  <si>
    <t>Соотношение средней заработной платы работников МУ культуры к средней заработной плате в ЛО</t>
  </si>
  <si>
    <t>Содержание в надлежащем качестве мест захоронения (7 шт)</t>
  </si>
  <si>
    <t>7/7</t>
  </si>
  <si>
    <t>оказание имущественной поддержки субъектам малого бизнеса</t>
  </si>
  <si>
    <t>Проведение диспансеризации муниципальных служащих(чел)</t>
  </si>
  <si>
    <t xml:space="preserve">Обеспечение повышения квалификации(чел) </t>
  </si>
  <si>
    <t>Полная информированность местного населения (%)</t>
  </si>
  <si>
    <t>освобождение обрабатываемых земельных площадей от засоренности борщевиком Сосновского на территориях МО (га)</t>
  </si>
  <si>
    <t>Проведение опашки лесной полосы в д.Кирилловка(шт)</t>
  </si>
  <si>
    <t>100/100</t>
  </si>
  <si>
    <t>Содержание в надлежащем качестве общественных территорий поселения и мест отдыха (% общей площади)</t>
  </si>
  <si>
    <t>Комплекс процессных мероприятий"Ремонт и содержание уличного освещения"</t>
  </si>
  <si>
    <t>Комплекс процессных мероприятий "Мероприятия по развитию газоснабжения и газификации  муниципального образования Бережковское   сельское поселение  Волховского муниципального района "</t>
  </si>
  <si>
    <t>Ввод в эксплуатацию и содержание объектов газификации МО Бережковское сельское поселение</t>
  </si>
  <si>
    <t xml:space="preserve">Комплекс процессных мероприятий "Содержание и ремонт существующей сети  автомобильных дорог и придомовых территорий  </t>
  </si>
  <si>
    <t>Комплекс процессных мероприятий  "Предоставление муниципальным бюджетным учреждениям субсидий"</t>
  </si>
  <si>
    <t xml:space="preserve">Комплекс процессных мероприятий"Предоставление муниципальным бюджетным учреждениям  субсидий" </t>
  </si>
  <si>
    <t>Комплекс процессных мероприятий"  Благоустройство,санитарное содержание и развитие территории"</t>
  </si>
  <si>
    <r>
      <t>Комплекс процессных мероприятий</t>
    </r>
    <r>
      <rPr>
        <b/>
        <sz val="11"/>
        <color rgb="FF000000"/>
        <rFont val="Times New Roman"/>
        <family val="1"/>
        <charset val="204"/>
      </rPr>
      <t>"Развитие малого, среднего предпринимательства и потребительского рынка муниципального образования Бережковское сельское поселение  Волховского муниципального района"</t>
    </r>
  </si>
  <si>
    <t>Комплекс процессных мероприятий  "Развитие системы государственной гражданской службы"</t>
  </si>
  <si>
    <t>Комплекс процессных мероприятий "Обеспечение пожарной безопасности"</t>
  </si>
  <si>
    <t>Комплекс процессных мероприятий "Предупреждение чрезвычайных ситуаций, развитие гражданской обороны, защита населения и территорий от чрезвычайных ситуаций природного и техногенного характера"</t>
  </si>
  <si>
    <t xml:space="preserve"> Первичные меры по предупреждению чрезвычайных ситуаций, развитие гражданской обороны, защита населения и территорий от чрезвычайных ситуаций природного и техногенного характера</t>
  </si>
  <si>
    <t>Проведение первичных мер по предупреждению чрезвычайных ситуаций.</t>
  </si>
  <si>
    <t>Комплекс процессных мероприятий   "Развитие и благоустройство д.Бережки</t>
  </si>
  <si>
    <t>Комплекс процессных мероприятий  "Создание благоприятных условий для проживания в сельской местности"</t>
  </si>
  <si>
    <t xml:space="preserve"> на проведение мероприятий по освобождению территрорий от засоренности борщевиком Сосновского муниципальных образований Волховского муниципального района механическим методом (покос)</t>
  </si>
  <si>
    <t>Мероприятия по оценке эффективности обработки борщевика сосновского</t>
  </si>
  <si>
    <t xml:space="preserve"> оценка эффективности обработки</t>
  </si>
  <si>
    <t xml:space="preserve"> отсутствие мест несанкционированного размещения отходов и частичн. Озеленение территории</t>
  </si>
  <si>
    <t xml:space="preserve"> Мероприятия по ликвидации мест несанкционированного размещения отходов и озеленение</t>
  </si>
  <si>
    <t>освобождение обрабатываемых земельных площадей от засоренности борщевиком Сосновского на территориях МО (га) мех.методом</t>
  </si>
  <si>
    <t>Проведение первичных мер по предупреждению пожаров</t>
  </si>
  <si>
    <t>На капитальное строительство (реконструкцию) объектов теплоэнергетики, включая проектно-изыскательские работы</t>
  </si>
  <si>
    <t>Отраслевой проект "Обеспечение надежности и качества снабжения населения и организаций Ленинградской области электрической и тепловой энергией</t>
  </si>
  <si>
    <t>Разработка ПСД реконструкции котельной д.Бережки с устройством обеспечения резервным топливом</t>
  </si>
  <si>
    <t xml:space="preserve">Содержание и ТО  объекта газификации введенного в эксплуатацию </t>
  </si>
  <si>
    <t xml:space="preserve"> Все дороги местного значения прошли оценку качества</t>
  </si>
  <si>
    <t>Проведение ценки технического состояния  всех дорог местного значения</t>
  </si>
  <si>
    <t>на проведение ремонтных работ учреждений культуры поселений Волховского муниципального района</t>
  </si>
  <si>
    <t>крепление материально-техничнской базы учреждения культуры:ремонт сцены</t>
  </si>
  <si>
    <t>87,5/87,5</t>
  </si>
  <si>
    <t>На компенсацию затрат организациям потребительской кооперации по доставке товаров в сельские населенные пункты Волховского муниципального района</t>
  </si>
  <si>
    <t>заявок на предоставление субсидий не поступило</t>
  </si>
  <si>
    <t>3/0</t>
  </si>
  <si>
    <t>44,5/44,5</t>
  </si>
  <si>
    <t>49,1/49,1</t>
  </si>
  <si>
    <t>Обустройство автомобильной парковки участка № 2 у д. 5, ул. Песочная; устройство лестницы, ул. Придорожная; ремонт лестничного спуска у торгового центра, ул. Песочная, дер. Бережки</t>
  </si>
  <si>
    <t>Приобретение и установка информационных щитов в 19 деревнях: Блитово, Братовище, Вельца, Волхов, Гнилка Заднево, Замошье, Заовражье, Запорожье, Заречье, Каменка, Кирилловка, Моисеево, Панево, Прусыня, Просынская Горка, Ульяшево, Хотуча, Черноручье; устройство пешеходного моста в дер. Вельца между д. 44 и 45; установка светильников в дер. Запорожье</t>
  </si>
  <si>
    <t>Мероприятия по реализации областного закона от 28 декабря 2018 года № 147-оз «О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</t>
  </si>
  <si>
    <t>Муниципальная программа муниципального образования Бережковское сельское поселение Волховского муниципального района " Формирование комфортной городской среды на территории МО Бережковское сельское поселение  "</t>
  </si>
  <si>
    <t xml:space="preserve"> Региональный проект "Формирование комфортной городской среды"</t>
  </si>
  <si>
    <t>Благоустройство общественной территории парка "Фруктовый сад"</t>
  </si>
  <si>
    <t>Реализация программ формирования современной городской среды</t>
  </si>
  <si>
    <t>Комплекс процессных мероприятий " подготовка и реализация программ комфортной городской среды"</t>
  </si>
  <si>
    <t>Мероприятия по подготовке и реализации программ комфортной городской среды</t>
  </si>
  <si>
    <t>Комплексный годовой отчет о ходе реализации и оценке эффективности муниципальных программ МО Бережковское сельское поселение за 2024 год</t>
  </si>
  <si>
    <t>Формирование проекта сквера "Сказка" у д.5 по ул.Песочная д.Бережки</t>
  </si>
  <si>
    <t>19,578/19,578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</si>
</sst>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wrapText="1"/>
    </xf>
    <xf numFmtId="0" fontId="5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left" wrapText="1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8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left" vertical="top" wrapText="1"/>
    </xf>
    <xf numFmtId="0" fontId="5" fillId="0" borderId="1" xfId="0" applyFont="1" applyBorder="1"/>
    <xf numFmtId="0" fontId="4" fillId="2" borderId="1" xfId="0" applyFont="1" applyFill="1" applyBorder="1" applyAlignment="1">
      <alignment horizontal="left" wrapText="1"/>
    </xf>
    <xf numFmtId="0" fontId="4" fillId="2" borderId="1" xfId="0" applyFont="1" applyFill="1" applyBorder="1" applyAlignment="1">
      <alignment wrapText="1"/>
    </xf>
    <xf numFmtId="0" fontId="3" fillId="2" borderId="1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left" vertical="top" wrapText="1"/>
    </xf>
    <xf numFmtId="0" fontId="0" fillId="0" borderId="1" xfId="0" applyBorder="1" applyAlignment="1">
      <alignment wrapText="1"/>
    </xf>
    <xf numFmtId="0" fontId="0" fillId="2" borderId="1" xfId="0" applyFill="1" applyBorder="1"/>
    <xf numFmtId="0" fontId="2" fillId="2" borderId="1" xfId="0" applyFont="1" applyFill="1" applyBorder="1" applyAlignment="1">
      <alignment wrapText="1"/>
    </xf>
    <xf numFmtId="49" fontId="2" fillId="2" borderId="1" xfId="0" applyNumberFormat="1" applyFont="1" applyFill="1" applyBorder="1" applyAlignment="1">
      <alignment wrapText="1"/>
    </xf>
    <xf numFmtId="0" fontId="2" fillId="2" borderId="1" xfId="0" applyFont="1" applyFill="1" applyBorder="1"/>
    <xf numFmtId="2" fontId="2" fillId="2" borderId="1" xfId="0" applyNumberFormat="1" applyFont="1" applyFill="1" applyBorder="1" applyAlignment="1">
      <alignment wrapText="1"/>
    </xf>
    <xf numFmtId="49" fontId="2" fillId="0" borderId="1" xfId="0" applyNumberFormat="1" applyFont="1" applyBorder="1"/>
    <xf numFmtId="0" fontId="2" fillId="0" borderId="1" xfId="0" applyFont="1" applyBorder="1"/>
    <xf numFmtId="2" fontId="2" fillId="0" borderId="1" xfId="0" applyNumberFormat="1" applyFont="1" applyBorder="1" applyAlignment="1">
      <alignment wrapText="1"/>
    </xf>
    <xf numFmtId="49" fontId="0" fillId="0" borderId="1" xfId="0" applyNumberFormat="1" applyBorder="1"/>
    <xf numFmtId="2" fontId="1" fillId="0" borderId="1" xfId="0" applyNumberFormat="1" applyFont="1" applyBorder="1" applyAlignment="1">
      <alignment wrapText="1"/>
    </xf>
    <xf numFmtId="49" fontId="0" fillId="0" borderId="1" xfId="0" applyNumberFormat="1" applyBorder="1" applyAlignment="1">
      <alignment wrapText="1"/>
    </xf>
    <xf numFmtId="0" fontId="6" fillId="0" borderId="1" xfId="0" applyFont="1" applyBorder="1" applyAlignment="1">
      <alignment horizontal="justify"/>
    </xf>
    <xf numFmtId="49" fontId="2" fillId="2" borderId="1" xfId="0" applyNumberFormat="1" applyFont="1" applyFill="1" applyBorder="1"/>
    <xf numFmtId="2" fontId="1" fillId="2" borderId="1" xfId="0" applyNumberFormat="1" applyFont="1" applyFill="1" applyBorder="1" applyAlignment="1">
      <alignment wrapText="1"/>
    </xf>
    <xf numFmtId="0" fontId="9" fillId="0" borderId="1" xfId="0" applyFont="1" applyBorder="1" applyAlignment="1">
      <alignment wrapText="1"/>
    </xf>
    <xf numFmtId="0" fontId="5" fillId="0" borderId="0" xfId="0" applyFont="1" applyAlignment="1">
      <alignment wrapText="1"/>
    </xf>
    <xf numFmtId="0" fontId="4" fillId="0" borderId="1" xfId="0" applyFont="1" applyBorder="1" applyAlignment="1">
      <alignment horizontal="left" vertical="top" wrapText="1"/>
    </xf>
    <xf numFmtId="0" fontId="11" fillId="0" borderId="1" xfId="0" applyFont="1" applyBorder="1" applyAlignment="1">
      <alignment horizontal="left" wrapText="1"/>
    </xf>
    <xf numFmtId="0" fontId="12" fillId="0" borderId="1" xfId="0" applyFont="1" applyBorder="1" applyAlignment="1">
      <alignment horizontal="left" vertical="center" wrapText="1"/>
    </xf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49" fontId="5" fillId="0" borderId="2" xfId="0" applyNumberFormat="1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wrapText="1"/>
    </xf>
    <xf numFmtId="0" fontId="2" fillId="0" borderId="0" xfId="0" applyFont="1"/>
    <xf numFmtId="49" fontId="0" fillId="0" borderId="1" xfId="0" applyNumberForma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M73"/>
  <sheetViews>
    <sheetView tabSelected="1" workbookViewId="0">
      <pane ySplit="6" topLeftCell="A14" activePane="bottomLeft" state="frozen"/>
      <selection pane="bottomLeft" activeCell="D18" sqref="D18"/>
    </sheetView>
  </sheetViews>
  <sheetFormatPr defaultRowHeight="15" x14ac:dyDescent="0.25"/>
  <cols>
    <col min="1" max="1" width="5.140625" customWidth="1"/>
    <col min="2" max="2" width="48" customWidth="1"/>
    <col min="3" max="3" width="18.28515625" customWidth="1"/>
    <col min="4" max="4" width="14.42578125" customWidth="1"/>
    <col min="5" max="5" width="11" customWidth="1"/>
    <col min="6" max="6" width="10.28515625" customWidth="1"/>
    <col min="7" max="7" width="12.5703125" customWidth="1"/>
    <col min="8" max="8" width="22.42578125" customWidth="1"/>
  </cols>
  <sheetData>
    <row r="3" spans="1:13" x14ac:dyDescent="0.25">
      <c r="A3" s="37" t="s">
        <v>101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</row>
    <row r="5" spans="1:13" ht="117.75" customHeight="1" x14ac:dyDescent="0.25">
      <c r="A5" s="38"/>
      <c r="B5" s="39" t="s">
        <v>0</v>
      </c>
      <c r="C5" s="39" t="s">
        <v>1</v>
      </c>
      <c r="D5" s="39" t="s">
        <v>2</v>
      </c>
      <c r="E5" s="39" t="s">
        <v>7</v>
      </c>
      <c r="F5" s="39"/>
      <c r="G5" s="39" t="s">
        <v>5</v>
      </c>
      <c r="H5" s="39" t="s">
        <v>6</v>
      </c>
    </row>
    <row r="6" spans="1:13" ht="31.5" customHeight="1" x14ac:dyDescent="0.25">
      <c r="A6" s="38"/>
      <c r="B6" s="39"/>
      <c r="C6" s="39"/>
      <c r="D6" s="39"/>
      <c r="E6" s="1" t="s">
        <v>3</v>
      </c>
      <c r="F6" s="1" t="s">
        <v>4</v>
      </c>
      <c r="G6" s="39"/>
      <c r="H6" s="39"/>
    </row>
    <row r="7" spans="1:13" ht="116.25" customHeight="1" x14ac:dyDescent="0.25">
      <c r="A7" s="18">
        <v>1</v>
      </c>
      <c r="B7" s="16" t="s">
        <v>8</v>
      </c>
      <c r="C7" s="19"/>
      <c r="D7" s="20" t="s">
        <v>39</v>
      </c>
      <c r="E7" s="21">
        <f>E8+E10</f>
        <v>2819.5</v>
      </c>
      <c r="F7" s="21">
        <f>F8+F10</f>
        <v>2804.5</v>
      </c>
      <c r="G7" s="22">
        <f t="shared" ref="G7:G14" si="0">F7/E7</f>
        <v>0.99467990778506832</v>
      </c>
      <c r="H7" s="19"/>
    </row>
    <row r="8" spans="1:13" ht="60" customHeight="1" x14ac:dyDescent="0.25">
      <c r="A8" s="1"/>
      <c r="B8" s="3" t="s">
        <v>79</v>
      </c>
      <c r="C8" s="1"/>
      <c r="D8" s="23" t="s">
        <v>39</v>
      </c>
      <c r="E8" s="24">
        <f>E9</f>
        <v>693.2</v>
      </c>
      <c r="F8" s="24">
        <f>F9</f>
        <v>684.8</v>
      </c>
      <c r="G8" s="25">
        <f t="shared" si="0"/>
        <v>0.98788228505481812</v>
      </c>
      <c r="H8" s="1"/>
    </row>
    <row r="9" spans="1:13" ht="130.5" customHeight="1" x14ac:dyDescent="0.25">
      <c r="A9" s="1"/>
      <c r="B9" s="29" t="s">
        <v>78</v>
      </c>
      <c r="C9" s="17" t="s">
        <v>80</v>
      </c>
      <c r="D9" s="26" t="s">
        <v>37</v>
      </c>
      <c r="E9" s="1">
        <v>693.2</v>
      </c>
      <c r="F9" s="1">
        <v>684.8</v>
      </c>
      <c r="G9" s="27">
        <f t="shared" si="0"/>
        <v>0.98788228505481812</v>
      </c>
      <c r="H9" s="1"/>
    </row>
    <row r="10" spans="1:13" ht="29.25" x14ac:dyDescent="0.25">
      <c r="A10" s="1"/>
      <c r="B10" s="8" t="s">
        <v>56</v>
      </c>
      <c r="C10" s="1"/>
      <c r="D10" s="23" t="s">
        <v>38</v>
      </c>
      <c r="E10" s="24">
        <f>E11+E12</f>
        <v>2126.3000000000002</v>
      </c>
      <c r="F10" s="24">
        <f>F11+F12</f>
        <v>2119.6999999999998</v>
      </c>
      <c r="G10" s="25">
        <f t="shared" si="0"/>
        <v>0.99689601655457816</v>
      </c>
      <c r="H10" s="1"/>
    </row>
    <row r="11" spans="1:13" ht="60" x14ac:dyDescent="0.25">
      <c r="A11" s="1"/>
      <c r="B11" s="7" t="s">
        <v>9</v>
      </c>
      <c r="C11" s="17" t="s">
        <v>40</v>
      </c>
      <c r="D11" s="26" t="s">
        <v>37</v>
      </c>
      <c r="E11" s="1">
        <v>1495</v>
      </c>
      <c r="F11" s="1">
        <v>1489.3</v>
      </c>
      <c r="G11" s="25">
        <f t="shared" si="0"/>
        <v>0.99618729096989966</v>
      </c>
      <c r="H11" s="1"/>
    </row>
    <row r="12" spans="1:13" ht="60" x14ac:dyDescent="0.25">
      <c r="A12" s="1"/>
      <c r="B12" s="7" t="s">
        <v>10</v>
      </c>
      <c r="C12" s="17" t="s">
        <v>41</v>
      </c>
      <c r="D12" s="26" t="s">
        <v>37</v>
      </c>
      <c r="E12" s="1">
        <v>631.29999999999995</v>
      </c>
      <c r="F12" s="1">
        <v>630.4</v>
      </c>
      <c r="G12" s="25">
        <f t="shared" si="0"/>
        <v>0.99857437034690322</v>
      </c>
      <c r="H12" s="1"/>
    </row>
    <row r="13" spans="1:13" ht="120.75" customHeight="1" x14ac:dyDescent="0.25">
      <c r="A13" s="18">
        <v>2</v>
      </c>
      <c r="B13" s="14" t="s">
        <v>11</v>
      </c>
      <c r="C13" s="21"/>
      <c r="D13" s="30" t="s">
        <v>37</v>
      </c>
      <c r="E13" s="21">
        <f>E14</f>
        <v>22</v>
      </c>
      <c r="F13" s="21">
        <f>F14</f>
        <v>13.3</v>
      </c>
      <c r="G13" s="25">
        <f t="shared" si="0"/>
        <v>0.60454545454545461</v>
      </c>
      <c r="H13" s="21"/>
    </row>
    <row r="14" spans="1:13" ht="78.75" customHeight="1" x14ac:dyDescent="0.25">
      <c r="A14" s="1"/>
      <c r="B14" s="8" t="s">
        <v>57</v>
      </c>
      <c r="C14" s="1"/>
      <c r="D14" s="26" t="s">
        <v>37</v>
      </c>
      <c r="E14" s="1">
        <f>E15</f>
        <v>22</v>
      </c>
      <c r="F14" s="1">
        <f>F15</f>
        <v>13.3</v>
      </c>
      <c r="G14" s="27">
        <f t="shared" si="0"/>
        <v>0.60454545454545461</v>
      </c>
      <c r="H14" s="1"/>
    </row>
    <row r="15" spans="1:13" ht="73.5" customHeight="1" x14ac:dyDescent="0.25">
      <c r="A15" s="1"/>
      <c r="B15" s="33" t="s">
        <v>58</v>
      </c>
      <c r="C15" s="17" t="s">
        <v>81</v>
      </c>
      <c r="D15" s="26" t="s">
        <v>37</v>
      </c>
      <c r="E15" s="1">
        <v>22</v>
      </c>
      <c r="F15" s="1">
        <v>13.3</v>
      </c>
      <c r="G15" s="27">
        <f t="shared" ref="G15" si="1">F15/E15</f>
        <v>0.60454545454545461</v>
      </c>
      <c r="H15" s="1"/>
    </row>
    <row r="16" spans="1:13" ht="85.5" x14ac:dyDescent="0.25">
      <c r="A16" s="18">
        <v>4</v>
      </c>
      <c r="B16" s="16" t="s">
        <v>12</v>
      </c>
      <c r="C16" s="21"/>
      <c r="D16" s="21"/>
      <c r="E16" s="21">
        <f>E17</f>
        <v>2564.9</v>
      </c>
      <c r="F16" s="21">
        <f>F17</f>
        <v>2369.1</v>
      </c>
      <c r="G16" s="22">
        <f t="shared" ref="G16:G17" si="2">F16/E16</f>
        <v>0.92366174119848721</v>
      </c>
      <c r="H16" s="21"/>
    </row>
    <row r="17" spans="1:8" ht="42.75" x14ac:dyDescent="0.25">
      <c r="A17" s="1"/>
      <c r="B17" s="2" t="s">
        <v>59</v>
      </c>
      <c r="C17" s="1"/>
      <c r="D17" s="26"/>
      <c r="E17" s="24">
        <f>E18+E19</f>
        <v>2564.9</v>
      </c>
      <c r="F17" s="24">
        <f>F18+F19</f>
        <v>2369.1</v>
      </c>
      <c r="G17" s="25">
        <f t="shared" si="2"/>
        <v>0.92366174119848721</v>
      </c>
      <c r="H17" s="1"/>
    </row>
    <row r="18" spans="1:8" ht="90" x14ac:dyDescent="0.25">
      <c r="A18" s="1"/>
      <c r="B18" s="7" t="s">
        <v>13</v>
      </c>
      <c r="C18" s="17" t="s">
        <v>42</v>
      </c>
      <c r="D18" s="43" t="s">
        <v>103</v>
      </c>
      <c r="E18" s="1">
        <v>2364.9</v>
      </c>
      <c r="F18" s="1">
        <v>2201.1</v>
      </c>
      <c r="G18" s="27">
        <f t="shared" ref="G18" si="3">F18/E18</f>
        <v>0.930737029049854</v>
      </c>
      <c r="H18" s="17"/>
    </row>
    <row r="19" spans="1:8" ht="90" x14ac:dyDescent="0.25">
      <c r="A19" s="1"/>
      <c r="B19" s="4" t="s">
        <v>14</v>
      </c>
      <c r="C19" s="17" t="s">
        <v>83</v>
      </c>
      <c r="D19" s="28" t="s">
        <v>82</v>
      </c>
      <c r="E19" s="1">
        <v>200</v>
      </c>
      <c r="F19" s="1">
        <v>168</v>
      </c>
      <c r="G19" s="27">
        <f t="shared" ref="G19" si="4">F19/E19</f>
        <v>0.84</v>
      </c>
      <c r="H19" s="17"/>
    </row>
    <row r="20" spans="1:8" ht="85.5" x14ac:dyDescent="0.25">
      <c r="A20" s="18">
        <v>5</v>
      </c>
      <c r="B20" s="16" t="s">
        <v>15</v>
      </c>
      <c r="C20" s="21"/>
      <c r="D20" s="21"/>
      <c r="E20" s="21">
        <f>E21</f>
        <v>6705.7999999999993</v>
      </c>
      <c r="F20" s="21">
        <f>F21</f>
        <v>6403.5</v>
      </c>
      <c r="G20" s="22">
        <f t="shared" ref="G20:G24" si="5">F20/E20</f>
        <v>0.95491962181991719</v>
      </c>
      <c r="H20" s="21"/>
    </row>
    <row r="21" spans="1:8" ht="42.75" x14ac:dyDescent="0.25">
      <c r="A21" s="1"/>
      <c r="B21" s="5" t="s">
        <v>60</v>
      </c>
      <c r="C21" s="1"/>
      <c r="D21" s="1"/>
      <c r="E21" s="1">
        <f>E22+E23+E24</f>
        <v>6705.7999999999993</v>
      </c>
      <c r="F21" s="1">
        <f>F22+F23+F24</f>
        <v>6403.5</v>
      </c>
      <c r="G21" s="27">
        <f t="shared" si="5"/>
        <v>0.95491962181991719</v>
      </c>
      <c r="H21" s="1"/>
    </row>
    <row r="22" spans="1:8" ht="45" x14ac:dyDescent="0.25">
      <c r="A22" s="1"/>
      <c r="B22" s="10" t="s">
        <v>16</v>
      </c>
      <c r="C22" s="17" t="s">
        <v>43</v>
      </c>
      <c r="D22" s="1" t="s">
        <v>44</v>
      </c>
      <c r="E22" s="1">
        <v>4224.8999999999996</v>
      </c>
      <c r="F22" s="1">
        <v>3922.6</v>
      </c>
      <c r="G22" s="27">
        <f t="shared" si="5"/>
        <v>0.92844801060380133</v>
      </c>
      <c r="H22" s="1"/>
    </row>
    <row r="23" spans="1:8" ht="141.75" x14ac:dyDescent="0.25">
      <c r="A23" s="1"/>
      <c r="B23" s="4" t="s">
        <v>17</v>
      </c>
      <c r="C23" s="32" t="s">
        <v>45</v>
      </c>
      <c r="D23" s="1" t="s">
        <v>86</v>
      </c>
      <c r="E23" s="1">
        <v>2160.4</v>
      </c>
      <c r="F23" s="1">
        <v>2160.4</v>
      </c>
      <c r="G23" s="27">
        <f t="shared" si="5"/>
        <v>1</v>
      </c>
      <c r="H23" s="1"/>
    </row>
    <row r="24" spans="1:8" ht="110.25" customHeight="1" x14ac:dyDescent="0.25">
      <c r="A24" s="1"/>
      <c r="B24" s="4" t="s">
        <v>84</v>
      </c>
      <c r="C24" s="17" t="s">
        <v>85</v>
      </c>
      <c r="D24" s="26" t="s">
        <v>37</v>
      </c>
      <c r="E24" s="1">
        <v>320.5</v>
      </c>
      <c r="F24" s="1">
        <v>320.5</v>
      </c>
      <c r="G24" s="27">
        <f t="shared" si="5"/>
        <v>1</v>
      </c>
      <c r="H24" s="1"/>
    </row>
    <row r="25" spans="1:8" ht="87" customHeight="1" x14ac:dyDescent="0.25">
      <c r="A25" s="18">
        <v>6</v>
      </c>
      <c r="B25" s="16" t="s">
        <v>18</v>
      </c>
      <c r="C25" s="21"/>
      <c r="D25" s="21"/>
      <c r="E25" s="21">
        <f>E26</f>
        <v>1754.5</v>
      </c>
      <c r="F25" s="21">
        <f>F26</f>
        <v>1712.5</v>
      </c>
      <c r="G25" s="22">
        <f t="shared" ref="G25:G27" si="6">F25/E25</f>
        <v>0.97606155599886002</v>
      </c>
      <c r="H25" s="21"/>
    </row>
    <row r="26" spans="1:8" ht="45" x14ac:dyDescent="0.25">
      <c r="A26" s="1"/>
      <c r="B26" s="34" t="s">
        <v>61</v>
      </c>
      <c r="C26" s="17" t="s">
        <v>43</v>
      </c>
      <c r="D26" s="1" t="s">
        <v>44</v>
      </c>
      <c r="E26" s="1">
        <f>E27</f>
        <v>1754.5</v>
      </c>
      <c r="F26" s="1">
        <f>F27</f>
        <v>1712.5</v>
      </c>
      <c r="G26" s="27">
        <f t="shared" si="6"/>
        <v>0.97606155599886002</v>
      </c>
      <c r="H26" s="1"/>
    </row>
    <row r="27" spans="1:8" ht="45" x14ac:dyDescent="0.25">
      <c r="A27" s="1"/>
      <c r="B27" s="10" t="s">
        <v>16</v>
      </c>
      <c r="C27" s="17" t="s">
        <v>43</v>
      </c>
      <c r="D27" s="1" t="s">
        <v>44</v>
      </c>
      <c r="E27" s="1">
        <v>1754.5</v>
      </c>
      <c r="F27" s="1">
        <v>1712.5</v>
      </c>
      <c r="G27" s="27">
        <f t="shared" si="6"/>
        <v>0.97606155599886002</v>
      </c>
      <c r="H27" s="1"/>
    </row>
    <row r="28" spans="1:8" ht="99.75" x14ac:dyDescent="0.25">
      <c r="A28" s="18">
        <v>7</v>
      </c>
      <c r="B28" s="16" t="s">
        <v>19</v>
      </c>
      <c r="C28" s="21"/>
      <c r="D28" s="21"/>
      <c r="E28" s="21">
        <f>E29</f>
        <v>942.1</v>
      </c>
      <c r="F28" s="21">
        <f>F29</f>
        <v>857.2</v>
      </c>
      <c r="G28" s="22">
        <f t="shared" ref="G28:G31" si="7">F28/E28</f>
        <v>0.90988217811272687</v>
      </c>
      <c r="H28" s="21"/>
    </row>
    <row r="29" spans="1:8" ht="42.75" x14ac:dyDescent="0.25">
      <c r="A29" s="1"/>
      <c r="B29" s="5" t="s">
        <v>62</v>
      </c>
      <c r="C29" s="1"/>
      <c r="D29" s="1"/>
      <c r="E29" s="1">
        <f>E30+E31+E32</f>
        <v>942.1</v>
      </c>
      <c r="F29" s="1">
        <f>F30+F31+F32</f>
        <v>857.2</v>
      </c>
      <c r="G29" s="25">
        <f t="shared" si="7"/>
        <v>0.90988217811272687</v>
      </c>
      <c r="H29" s="1"/>
    </row>
    <row r="30" spans="1:8" ht="75" x14ac:dyDescent="0.25">
      <c r="A30" s="1"/>
      <c r="B30" s="11" t="s">
        <v>20</v>
      </c>
      <c r="C30" s="17" t="s">
        <v>46</v>
      </c>
      <c r="D30" s="26" t="s">
        <v>47</v>
      </c>
      <c r="E30" s="1">
        <v>274</v>
      </c>
      <c r="F30" s="1">
        <v>214.8</v>
      </c>
      <c r="G30" s="27">
        <f t="shared" si="7"/>
        <v>0.78394160583941608</v>
      </c>
      <c r="H30" s="17"/>
    </row>
    <row r="31" spans="1:8" ht="135" x14ac:dyDescent="0.25">
      <c r="A31" s="1"/>
      <c r="B31" s="7" t="s">
        <v>21</v>
      </c>
      <c r="C31" s="17" t="s">
        <v>55</v>
      </c>
      <c r="D31" s="1" t="s">
        <v>44</v>
      </c>
      <c r="E31" s="1">
        <v>596.6</v>
      </c>
      <c r="F31" s="1">
        <v>570.9</v>
      </c>
      <c r="G31" s="27">
        <f t="shared" si="7"/>
        <v>0.95692256118002006</v>
      </c>
      <c r="H31" s="1"/>
    </row>
    <row r="32" spans="1:8" ht="135" x14ac:dyDescent="0.25">
      <c r="A32" s="1"/>
      <c r="B32" s="36" t="s">
        <v>75</v>
      </c>
      <c r="C32" s="17" t="s">
        <v>74</v>
      </c>
      <c r="D32" s="1" t="s">
        <v>44</v>
      </c>
      <c r="E32" s="1">
        <v>71.5</v>
      </c>
      <c r="F32" s="1">
        <v>71.5</v>
      </c>
      <c r="G32" s="27">
        <f t="shared" ref="G32" si="8">F32/E32</f>
        <v>1</v>
      </c>
      <c r="H32" s="1"/>
    </row>
    <row r="33" spans="1:8" ht="99.75" x14ac:dyDescent="0.25">
      <c r="A33" s="18">
        <v>8</v>
      </c>
      <c r="B33" s="16" t="s">
        <v>22</v>
      </c>
      <c r="C33" s="21"/>
      <c r="D33" s="21"/>
      <c r="E33" s="21">
        <f>E34</f>
        <v>136.9</v>
      </c>
      <c r="F33" s="21">
        <f>F34</f>
        <v>0</v>
      </c>
      <c r="G33" s="22">
        <f>G34</f>
        <v>0</v>
      </c>
      <c r="H33" s="21"/>
    </row>
    <row r="34" spans="1:8" ht="85.5" x14ac:dyDescent="0.25">
      <c r="A34" s="1"/>
      <c r="B34" s="2" t="s">
        <v>63</v>
      </c>
      <c r="C34" s="1"/>
      <c r="D34" s="26" t="s">
        <v>37</v>
      </c>
      <c r="E34" s="1">
        <f>E35</f>
        <v>136.9</v>
      </c>
      <c r="F34" s="1">
        <v>0</v>
      </c>
      <c r="G34" s="27">
        <f>G35</f>
        <v>0</v>
      </c>
      <c r="H34" s="1"/>
    </row>
    <row r="35" spans="1:8" ht="75" x14ac:dyDescent="0.25">
      <c r="A35" s="1"/>
      <c r="B35" s="40" t="s">
        <v>87</v>
      </c>
      <c r="C35" s="17" t="s">
        <v>48</v>
      </c>
      <c r="D35" s="26" t="s">
        <v>89</v>
      </c>
      <c r="E35" s="1">
        <v>136.9</v>
      </c>
      <c r="F35" s="1">
        <v>0</v>
      </c>
      <c r="G35" s="27">
        <v>0</v>
      </c>
      <c r="H35" s="17" t="s">
        <v>88</v>
      </c>
    </row>
    <row r="36" spans="1:8" ht="92.25" customHeight="1" x14ac:dyDescent="0.25">
      <c r="A36" s="18">
        <v>9</v>
      </c>
      <c r="B36" s="16" t="s">
        <v>23</v>
      </c>
      <c r="C36" s="21"/>
      <c r="D36" s="21"/>
      <c r="E36" s="21">
        <f>E37</f>
        <v>251.60000000000002</v>
      </c>
      <c r="F36" s="21">
        <f>F37</f>
        <v>249.1</v>
      </c>
      <c r="G36" s="22">
        <f t="shared" ref="G36:G37" si="9">F36/E36</f>
        <v>0.99006359300476932</v>
      </c>
      <c r="H36" s="21"/>
    </row>
    <row r="37" spans="1:8" ht="48.75" customHeight="1" x14ac:dyDescent="0.25">
      <c r="A37" s="1"/>
      <c r="B37" s="2" t="s">
        <v>64</v>
      </c>
      <c r="C37" s="1"/>
      <c r="D37" s="1"/>
      <c r="E37" s="24">
        <f>E38+E39+E40</f>
        <v>251.60000000000002</v>
      </c>
      <c r="F37" s="24">
        <f>F38+F39+F40</f>
        <v>249.1</v>
      </c>
      <c r="G37" s="25">
        <f t="shared" si="9"/>
        <v>0.99006359300476932</v>
      </c>
      <c r="H37" s="1"/>
    </row>
    <row r="38" spans="1:8" ht="78" customHeight="1" x14ac:dyDescent="0.25">
      <c r="A38" s="1"/>
      <c r="B38" s="9" t="s">
        <v>24</v>
      </c>
      <c r="C38" s="17" t="s">
        <v>51</v>
      </c>
      <c r="D38" s="1" t="s">
        <v>44</v>
      </c>
      <c r="E38" s="1">
        <v>214.8</v>
      </c>
      <c r="F38" s="1">
        <v>214.7</v>
      </c>
      <c r="G38" s="27">
        <f t="shared" ref="G38:G42" si="10">F38/E38</f>
        <v>0.99953445065176894</v>
      </c>
      <c r="H38" s="1"/>
    </row>
    <row r="39" spans="1:8" ht="105" x14ac:dyDescent="0.25">
      <c r="A39" s="1"/>
      <c r="B39" s="9" t="s">
        <v>25</v>
      </c>
      <c r="C39" s="17" t="s">
        <v>49</v>
      </c>
      <c r="D39" s="26" t="s">
        <v>47</v>
      </c>
      <c r="E39" s="1">
        <v>32</v>
      </c>
      <c r="F39" s="1">
        <v>29.6</v>
      </c>
      <c r="G39" s="27">
        <f t="shared" si="10"/>
        <v>0.92500000000000004</v>
      </c>
      <c r="H39" s="1"/>
    </row>
    <row r="40" spans="1:8" ht="60.75" customHeight="1" x14ac:dyDescent="0.25">
      <c r="A40" s="1"/>
      <c r="B40" s="9" t="s">
        <v>26</v>
      </c>
      <c r="C40" s="17" t="s">
        <v>50</v>
      </c>
      <c r="D40" s="26" t="s">
        <v>47</v>
      </c>
      <c r="E40" s="1">
        <v>4.8</v>
      </c>
      <c r="F40" s="1">
        <v>4.8</v>
      </c>
      <c r="G40" s="27">
        <f t="shared" si="10"/>
        <v>1</v>
      </c>
      <c r="H40" s="1"/>
    </row>
    <row r="41" spans="1:8" ht="85.5" x14ac:dyDescent="0.25">
      <c r="A41" s="18">
        <v>10</v>
      </c>
      <c r="B41" s="16" t="s">
        <v>27</v>
      </c>
      <c r="C41" s="21"/>
      <c r="D41" s="21"/>
      <c r="E41" s="21">
        <f>E42+E45</f>
        <v>121.2</v>
      </c>
      <c r="F41" s="21">
        <f>F42+F45</f>
        <v>111.2</v>
      </c>
      <c r="G41" s="22">
        <f t="shared" si="10"/>
        <v>0.91749174917491749</v>
      </c>
      <c r="H41" s="21"/>
    </row>
    <row r="42" spans="1:8" ht="28.5" x14ac:dyDescent="0.25">
      <c r="A42" s="1"/>
      <c r="B42" s="2" t="s">
        <v>65</v>
      </c>
      <c r="C42" s="1"/>
      <c r="D42" s="1"/>
      <c r="E42" s="1">
        <f>E43+E44</f>
        <v>40.200000000000003</v>
      </c>
      <c r="F42" s="1">
        <f>F43+F44</f>
        <v>31.2</v>
      </c>
      <c r="G42" s="25">
        <f t="shared" si="10"/>
        <v>0.77611940298507454</v>
      </c>
      <c r="H42" s="1"/>
    </row>
    <row r="43" spans="1:8" ht="75" x14ac:dyDescent="0.25">
      <c r="A43" s="1"/>
      <c r="B43" s="12" t="s">
        <v>28</v>
      </c>
      <c r="C43" s="17" t="s">
        <v>77</v>
      </c>
      <c r="D43" s="1" t="s">
        <v>54</v>
      </c>
      <c r="E43" s="1">
        <v>26.2</v>
      </c>
      <c r="F43" s="1">
        <v>17.2</v>
      </c>
      <c r="G43" s="27">
        <f t="shared" ref="G43" si="11">F43/E43</f>
        <v>0.65648854961832059</v>
      </c>
      <c r="H43" s="1"/>
    </row>
    <row r="44" spans="1:8" ht="90" x14ac:dyDescent="0.25">
      <c r="A44" s="1"/>
      <c r="B44" s="7" t="s">
        <v>29</v>
      </c>
      <c r="C44" s="17" t="s">
        <v>53</v>
      </c>
      <c r="D44" s="26" t="s">
        <v>37</v>
      </c>
      <c r="E44" s="1">
        <v>14</v>
      </c>
      <c r="F44" s="1">
        <v>14</v>
      </c>
      <c r="G44" s="27">
        <f t="shared" ref="G44:G49" si="12">F44/E44</f>
        <v>1</v>
      </c>
      <c r="H44" s="1"/>
    </row>
    <row r="45" spans="1:8" ht="71.25" x14ac:dyDescent="0.25">
      <c r="A45" s="1"/>
      <c r="B45" s="2" t="s">
        <v>66</v>
      </c>
      <c r="C45" s="17"/>
      <c r="D45" s="26"/>
      <c r="E45" s="1">
        <f>E46</f>
        <v>81</v>
      </c>
      <c r="F45" s="1">
        <f>F46</f>
        <v>80</v>
      </c>
      <c r="G45" s="27">
        <f t="shared" si="12"/>
        <v>0.98765432098765427</v>
      </c>
      <c r="H45" s="1"/>
    </row>
    <row r="46" spans="1:8" ht="105" x14ac:dyDescent="0.25">
      <c r="A46" s="1"/>
      <c r="B46" s="7" t="s">
        <v>67</v>
      </c>
      <c r="C46" s="17" t="s">
        <v>68</v>
      </c>
      <c r="D46" s="26" t="s">
        <v>37</v>
      </c>
      <c r="E46" s="1">
        <v>81</v>
      </c>
      <c r="F46" s="1">
        <v>80</v>
      </c>
      <c r="G46" s="27">
        <f t="shared" si="12"/>
        <v>0.98765432098765427</v>
      </c>
      <c r="H46" s="1"/>
    </row>
    <row r="47" spans="1:8" ht="86.25" x14ac:dyDescent="0.25">
      <c r="A47" s="18">
        <v>11</v>
      </c>
      <c r="B47" s="15" t="s">
        <v>30</v>
      </c>
      <c r="C47" s="21"/>
      <c r="D47" s="21"/>
      <c r="E47" s="21">
        <f>E48</f>
        <v>1045.5</v>
      </c>
      <c r="F47" s="21">
        <f>F48</f>
        <v>1045.5</v>
      </c>
      <c r="G47" s="31">
        <f t="shared" si="12"/>
        <v>1</v>
      </c>
      <c r="H47" s="21"/>
    </row>
    <row r="48" spans="1:8" ht="30" x14ac:dyDescent="0.25">
      <c r="A48" s="1"/>
      <c r="B48" s="7" t="s">
        <v>31</v>
      </c>
      <c r="C48" s="1"/>
      <c r="D48" s="1"/>
      <c r="E48" s="1">
        <f>E50+E49+E51</f>
        <v>1045.5</v>
      </c>
      <c r="F48" s="1">
        <f>F50+F49+F51</f>
        <v>1045.5</v>
      </c>
      <c r="G48" s="27">
        <f t="shared" si="12"/>
        <v>1</v>
      </c>
      <c r="H48" s="1"/>
    </row>
    <row r="49" spans="1:8" ht="195" x14ac:dyDescent="0.25">
      <c r="A49" s="1"/>
      <c r="B49" s="36" t="s">
        <v>71</v>
      </c>
      <c r="C49" s="17" t="s">
        <v>76</v>
      </c>
      <c r="D49" s="1" t="s">
        <v>90</v>
      </c>
      <c r="E49" s="1">
        <v>533.4</v>
      </c>
      <c r="F49" s="1">
        <v>533.4</v>
      </c>
      <c r="G49" s="27">
        <f t="shared" si="12"/>
        <v>1</v>
      </c>
      <c r="H49" s="1"/>
    </row>
    <row r="50" spans="1:8" ht="180" x14ac:dyDescent="0.25">
      <c r="A50" s="1"/>
      <c r="B50" s="7" t="s">
        <v>32</v>
      </c>
      <c r="C50" s="17" t="s">
        <v>52</v>
      </c>
      <c r="D50" s="1" t="s">
        <v>91</v>
      </c>
      <c r="E50" s="1">
        <v>447.9</v>
      </c>
      <c r="F50" s="1">
        <v>447.9</v>
      </c>
      <c r="G50" s="27">
        <f t="shared" ref="G50:G53" si="13">F50/E50</f>
        <v>1</v>
      </c>
      <c r="H50" s="1"/>
    </row>
    <row r="51" spans="1:8" ht="45" x14ac:dyDescent="0.25">
      <c r="A51" s="1"/>
      <c r="B51" s="4" t="s">
        <v>72</v>
      </c>
      <c r="C51" s="17" t="s">
        <v>73</v>
      </c>
      <c r="D51" s="1" t="s">
        <v>91</v>
      </c>
      <c r="E51" s="1">
        <v>64.2</v>
      </c>
      <c r="F51" s="1">
        <v>64.2</v>
      </c>
      <c r="G51" s="27">
        <f t="shared" si="13"/>
        <v>1</v>
      </c>
      <c r="H51" s="1"/>
    </row>
    <row r="52" spans="1:8" ht="114.75" x14ac:dyDescent="0.25">
      <c r="A52" s="18">
        <v>12</v>
      </c>
      <c r="B52" s="14" t="s">
        <v>33</v>
      </c>
      <c r="C52" s="21"/>
      <c r="D52" s="21"/>
      <c r="E52" s="21">
        <f>E53</f>
        <v>1138.8</v>
      </c>
      <c r="F52" s="21">
        <f>F53</f>
        <v>1138.8</v>
      </c>
      <c r="G52" s="22">
        <f t="shared" si="13"/>
        <v>1</v>
      </c>
      <c r="H52" s="21"/>
    </row>
    <row r="53" spans="1:8" ht="29.25" x14ac:dyDescent="0.25">
      <c r="A53" s="1"/>
      <c r="B53" s="8" t="s">
        <v>69</v>
      </c>
      <c r="C53" s="1"/>
      <c r="D53" s="1"/>
      <c r="E53" s="1">
        <f>E54</f>
        <v>1138.8</v>
      </c>
      <c r="F53" s="1">
        <f>F54</f>
        <v>1138.8</v>
      </c>
      <c r="G53" s="27">
        <f t="shared" si="13"/>
        <v>1</v>
      </c>
      <c r="H53" s="1"/>
    </row>
    <row r="54" spans="1:8" ht="210" x14ac:dyDescent="0.25">
      <c r="A54" s="1"/>
      <c r="B54" s="4" t="s">
        <v>34</v>
      </c>
      <c r="C54" s="17" t="s">
        <v>92</v>
      </c>
      <c r="D54" s="26" t="s">
        <v>37</v>
      </c>
      <c r="E54" s="1">
        <v>1138.8</v>
      </c>
      <c r="F54" s="1">
        <v>1138.8</v>
      </c>
      <c r="G54" s="27">
        <f t="shared" ref="G54:G56" si="14">F54/E54</f>
        <v>1</v>
      </c>
      <c r="H54" s="1"/>
    </row>
    <row r="55" spans="1:8" ht="72" x14ac:dyDescent="0.25">
      <c r="A55" s="18">
        <v>13</v>
      </c>
      <c r="B55" s="13" t="s">
        <v>35</v>
      </c>
      <c r="C55" s="21"/>
      <c r="D55" s="21"/>
      <c r="E55" s="21">
        <f>E56</f>
        <v>1050</v>
      </c>
      <c r="F55" s="21">
        <f>F56</f>
        <v>1050</v>
      </c>
      <c r="G55" s="22">
        <f t="shared" si="14"/>
        <v>1</v>
      </c>
      <c r="H55" s="21"/>
    </row>
    <row r="56" spans="1:8" ht="43.5" customHeight="1" x14ac:dyDescent="0.25">
      <c r="A56" s="1"/>
      <c r="B56" s="35" t="s">
        <v>70</v>
      </c>
      <c r="C56" s="1"/>
      <c r="D56" s="1"/>
      <c r="E56" s="1">
        <f>E57</f>
        <v>1050</v>
      </c>
      <c r="F56" s="1">
        <f>F57</f>
        <v>1050</v>
      </c>
      <c r="G56" s="27">
        <f t="shared" si="14"/>
        <v>1</v>
      </c>
      <c r="H56" s="1"/>
    </row>
    <row r="57" spans="1:8" ht="390" x14ac:dyDescent="0.25">
      <c r="A57" s="1"/>
      <c r="B57" s="6" t="s">
        <v>94</v>
      </c>
      <c r="C57" s="17" t="s">
        <v>93</v>
      </c>
      <c r="D57" s="26" t="s">
        <v>37</v>
      </c>
      <c r="E57" s="1">
        <v>1050</v>
      </c>
      <c r="F57" s="1">
        <v>1050</v>
      </c>
      <c r="G57" s="27">
        <f t="shared" ref="G57" si="15">F57/E57</f>
        <v>1</v>
      </c>
      <c r="H57" s="1"/>
    </row>
    <row r="58" spans="1:8" ht="86.25" x14ac:dyDescent="0.25">
      <c r="A58" s="1"/>
      <c r="B58" s="3" t="s">
        <v>95</v>
      </c>
      <c r="C58" s="17"/>
      <c r="D58" s="26"/>
      <c r="E58" s="24">
        <f>E59+E61</f>
        <v>9058.5</v>
      </c>
      <c r="F58" s="24">
        <f>F59+F61</f>
        <v>9046.3000000000011</v>
      </c>
      <c r="G58" s="25">
        <f>E58/F58</f>
        <v>1.0013486176668913</v>
      </c>
      <c r="H58" s="1"/>
    </row>
    <row r="59" spans="1:8" ht="29.25" x14ac:dyDescent="0.25">
      <c r="A59" s="1"/>
      <c r="B59" s="3" t="s">
        <v>96</v>
      </c>
      <c r="E59" s="42">
        <f>E60</f>
        <v>8573.4</v>
      </c>
      <c r="F59" s="42">
        <f>F60</f>
        <v>8561.2000000000007</v>
      </c>
      <c r="G59" s="25">
        <f>G60</f>
        <v>0.97065331947427325</v>
      </c>
      <c r="H59" s="1"/>
    </row>
    <row r="60" spans="1:8" ht="60" x14ac:dyDescent="0.25">
      <c r="A60" s="1"/>
      <c r="B60" s="4" t="s">
        <v>98</v>
      </c>
      <c r="C60" s="17" t="s">
        <v>97</v>
      </c>
      <c r="D60" s="26" t="s">
        <v>37</v>
      </c>
      <c r="E60" s="1">
        <v>8573.4</v>
      </c>
      <c r="F60" s="1">
        <v>8561.2000000000007</v>
      </c>
      <c r="G60" s="27">
        <f>F63/E63</f>
        <v>0.97065331947427325</v>
      </c>
      <c r="H60" s="1"/>
    </row>
    <row r="61" spans="1:8" ht="43.5" x14ac:dyDescent="0.25">
      <c r="A61" s="1"/>
      <c r="B61" s="41" t="s">
        <v>99</v>
      </c>
      <c r="C61" s="17"/>
      <c r="D61" s="26"/>
      <c r="E61" s="24">
        <f>E62</f>
        <v>485.1</v>
      </c>
      <c r="F61" s="24">
        <f>F62</f>
        <v>485.1</v>
      </c>
      <c r="G61" s="25">
        <f>E61/F61</f>
        <v>1</v>
      </c>
      <c r="H61" s="1"/>
    </row>
    <row r="62" spans="1:8" ht="75" x14ac:dyDescent="0.25">
      <c r="A62" s="1"/>
      <c r="B62" s="4" t="s">
        <v>100</v>
      </c>
      <c r="C62" s="17" t="s">
        <v>102</v>
      </c>
      <c r="D62" s="26" t="s">
        <v>37</v>
      </c>
      <c r="E62" s="1">
        <v>485.1</v>
      </c>
      <c r="F62" s="1">
        <v>485.1</v>
      </c>
      <c r="G62" s="27">
        <f t="shared" ref="G62" si="16">F62/E62</f>
        <v>1</v>
      </c>
      <c r="H62" s="1"/>
    </row>
    <row r="63" spans="1:8" x14ac:dyDescent="0.25">
      <c r="A63" s="24"/>
      <c r="B63" s="24" t="s">
        <v>36</v>
      </c>
      <c r="C63" s="24"/>
      <c r="D63" s="24"/>
      <c r="E63" s="24">
        <f>E7+E13+E16+E20+E25+E28+E33+E36+E41+E47+E52+E55+E58</f>
        <v>27611.3</v>
      </c>
      <c r="F63" s="24">
        <f>F7+F13+F16+F20+F25+F28+F33+F36+F41+F47+F52+F55+F58</f>
        <v>26801</v>
      </c>
      <c r="G63" s="25"/>
      <c r="H63" s="24"/>
    </row>
    <row r="73" spans="2:2" ht="30" x14ac:dyDescent="0.25">
      <c r="B73" s="4" t="s">
        <v>98</v>
      </c>
    </row>
  </sheetData>
  <mergeCells count="8">
    <mergeCell ref="A3:M3"/>
    <mergeCell ref="A5:A6"/>
    <mergeCell ref="E5:F5"/>
    <mergeCell ref="B5:B6"/>
    <mergeCell ref="C5:C6"/>
    <mergeCell ref="D5:D6"/>
    <mergeCell ref="G5:G6"/>
    <mergeCell ref="H5:H6"/>
  </mergeCells>
  <pageMargins left="0.11811023622047245" right="0.19685039370078741" top="0.35433070866141736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СЮ</cp:lastModifiedBy>
  <cp:lastPrinted>2025-04-05T05:56:06Z</cp:lastPrinted>
  <dcterms:created xsi:type="dcterms:W3CDTF">2015-06-05T18:19:34Z</dcterms:created>
  <dcterms:modified xsi:type="dcterms:W3CDTF">2025-04-05T07:38:39Z</dcterms:modified>
</cp:coreProperties>
</file>