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СТАТИСТИКА\"/>
    </mc:Choice>
  </mc:AlternateContent>
  <bookViews>
    <workbookView xWindow="0" yWindow="0" windowWidth="28800" windowHeight="12435" tabRatio="500" activeTab="2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52511"/>
</workbook>
</file>

<file path=xl/calcChain.xml><?xml version="1.0" encoding="utf-8"?>
<calcChain xmlns="http://schemas.openxmlformats.org/spreadsheetml/2006/main">
  <c r="H173" i="6" l="1"/>
  <c r="H175" i="6"/>
  <c r="H178" i="6"/>
  <c r="H169" i="6"/>
  <c r="H170" i="6"/>
  <c r="H171" i="6"/>
  <c r="H172" i="6"/>
  <c r="H174" i="6"/>
  <c r="H176" i="6"/>
  <c r="H177" i="6"/>
  <c r="C153" i="6" l="1"/>
  <c r="D153" i="6"/>
  <c r="E153" i="6"/>
  <c r="F153" i="6"/>
  <c r="G153" i="6"/>
  <c r="C156" i="6"/>
  <c r="D156" i="6"/>
  <c r="E156" i="6"/>
  <c r="F156" i="6"/>
  <c r="G156" i="6"/>
  <c r="C165" i="6"/>
  <c r="D165" i="6"/>
  <c r="E165" i="6"/>
  <c r="F165" i="6"/>
  <c r="G165" i="6"/>
  <c r="C189" i="6" l="1"/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O189" i="6" l="1"/>
  <c r="C8" i="2"/>
  <c r="J165" i="6"/>
  <c r="J8" i="6" s="1"/>
  <c r="H195" i="6"/>
  <c r="H188" i="6"/>
  <c r="H186" i="6"/>
  <c r="H182" i="6"/>
  <c r="H179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5" i="6" s="1"/>
  <c r="H180" i="6"/>
  <c r="H181" i="6"/>
  <c r="H183" i="6"/>
  <c r="H185" i="6"/>
  <c r="H187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84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C18" i="2"/>
  <c r="F8" i="4"/>
  <c r="F37" i="4"/>
  <c r="D37" i="4"/>
  <c r="D189" i="6"/>
  <c r="I156" i="6"/>
  <c r="I153" i="6"/>
  <c r="I8" i="6" s="1"/>
  <c r="I165" i="6"/>
  <c r="J156" i="6"/>
  <c r="K156" i="6"/>
  <c r="L156" i="6"/>
  <c r="M156" i="6"/>
  <c r="M8" i="6" s="1"/>
  <c r="M153" i="6"/>
  <c r="M165" i="6"/>
  <c r="N156" i="6"/>
  <c r="N8" i="6" s="1"/>
  <c r="P156" i="6"/>
  <c r="P8" i="6" s="1"/>
  <c r="Q156" i="6"/>
  <c r="Q189" i="6"/>
  <c r="P189" i="6"/>
  <c r="Q165" i="6"/>
  <c r="Q8" i="6" s="1"/>
  <c r="Q153" i="6"/>
  <c r="P165" i="6"/>
  <c r="N165" i="6"/>
  <c r="L165" i="6"/>
  <c r="K165" i="6"/>
  <c r="J153" i="6"/>
  <c r="K153" i="6"/>
  <c r="L153" i="6"/>
  <c r="L8" i="6" s="1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26" i="7" s="1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/>
  <c r="C12" i="5"/>
  <c r="H12" i="5"/>
  <c r="C13" i="5"/>
  <c r="H13" i="5"/>
  <c r="C14" i="5"/>
  <c r="H14" i="5"/>
  <c r="C15" i="5"/>
  <c r="H15" i="5"/>
  <c r="C16" i="5"/>
  <c r="H16" i="5"/>
  <c r="C9" i="5"/>
  <c r="D8" i="5"/>
  <c r="E8" i="5"/>
  <c r="F8" i="5"/>
  <c r="G8" i="5"/>
  <c r="I8" i="5"/>
  <c r="C32" i="4"/>
  <c r="C33" i="4"/>
  <c r="C34" i="4"/>
  <c r="C31" i="4" s="1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/>
  <c r="H31" i="4"/>
  <c r="H8" i="4"/>
  <c r="H7" i="4" s="1"/>
  <c r="I31" i="4"/>
  <c r="I8" i="4"/>
  <c r="I7" i="4" s="1"/>
  <c r="J31" i="4"/>
  <c r="J8" i="4"/>
  <c r="J7" i="4" s="1"/>
  <c r="K31" i="4"/>
  <c r="K8" i="4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G8" i="6"/>
  <c r="D8" i="6"/>
  <c r="F8" i="6"/>
  <c r="E8" i="6"/>
  <c r="K8" i="6"/>
  <c r="C8" i="6"/>
  <c r="O8" i="6"/>
  <c r="H153" i="6"/>
  <c r="D7" i="4" l="1"/>
  <c r="K7" i="4"/>
  <c r="G7" i="4"/>
  <c r="F7" i="4"/>
  <c r="C37" i="4"/>
  <c r="H156" i="6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<sst xmlns="http://schemas.openxmlformats.org/spreadsheetml/2006/main" count="653" uniqueCount="455">
  <si>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</si>
  <si>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</si>
  <si>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</si>
  <si>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</si>
  <si>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</si>
  <si>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</si>
  <si>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</si>
  <si>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</si>
  <si>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</si>
  <si>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</si>
  <si>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</si>
  <si>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</si>
  <si>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</si>
  <si>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</si>
  <si>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</si>
  <si>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</si>
  <si>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</si>
  <si>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</si>
  <si>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</si>
  <si>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</si>
  <si>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</si>
  <si>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</si>
  <si>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</si>
  <si>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</si>
  <si>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</si>
  <si>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</si>
  <si>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</si>
  <si>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</si>
  <si>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</si>
  <si>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</si>
  <si>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</si>
  <si>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</si>
  <si>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</si>
  <si>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</si>
  <si>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</si>
  <si>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</si>
  <si>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</si>
  <si>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</si>
  <si>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</si>
  <si>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</si>
  <si>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</si>
  <si>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</si>
  <si>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</si>
  <si>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</si>
  <si>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</si>
  <si>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</si>
  <si>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</si>
  <si>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</si>
  <si>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</si>
  <si>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</si>
  <si>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</si>
  <si>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</si>
  <si>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</si>
  <si>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</si>
  <si>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</si>
  <si>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</si>
  <si>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</si>
  <si>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</si>
  <si>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</si>
  <si>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</si>
  <si>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</si>
  <si>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</si>
  <si>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</si>
  <si>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</si>
  <si>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</si>
  <si>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</si>
  <si>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</si>
  <si>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</si>
  <si>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</si>
  <si>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</si>
  <si>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</si>
  <si>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</si>
  <si>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</si>
  <si>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</si>
  <si>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</si>
  <si>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</si>
  <si>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</si>
  <si>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</si>
  <si>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</si>
  <si>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</si>
  <si>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</si>
  <si>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</si>
  <si>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</si>
  <si>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</si>
  <si>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</si>
  <si>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</si>
  <si>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</si>
  <si>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</si>
  <si>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</si>
  <si>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</si>
  <si>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</si>
  <si>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</si>
  <si>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</si>
  <si>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</si>
  <si>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</si>
  <si>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</si>
  <si>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</si>
  <si>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</si>
  <si>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</si>
  <si>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</si>
  <si>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</si>
  <si>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</si>
  <si>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</si>
  <si>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</si>
  <si>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</si>
  <si>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</si>
  <si>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</si>
  <si>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</si>
  <si>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</si>
  <si>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</si>
  <si>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</si>
  <si>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</si>
  <si>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</si>
  <si>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</si>
  <si>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</si>
  <si>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</si>
  <si>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</si>
  <si>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</si>
  <si>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</si>
  <si>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</si>
  <si>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</si>
  <si>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</si>
  <si>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</si>
  <si>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</si>
  <si>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</si>
  <si>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</si>
  <si>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</si>
  <si>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</si>
  <si>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</si>
  <si>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</si>
  <si>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</si>
  <si>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</si>
  <si>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</si>
  <si>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</si>
  <si>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</si>
  <si>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</si>
  <si>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</si>
  <si>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</si>
  <si>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</si>
  <si>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</si>
  <si>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</si>
  <si>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</si>
  <si>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</si>
  <si>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</si>
  <si>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</si>
  <si>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</si>
  <si>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</si>
  <si>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</si>
  <si>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</si>
  <si>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</si>
  <si>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</si>
  <si>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</si>
  <si>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</si>
  <si>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</si>
  <si>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</si>
  <si>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</si>
  <si>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</si>
  <si>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</si>
  <si>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</si>
  <si>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</si>
  <si>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</si>
  <si>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</si>
  <si>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</si>
  <si>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</si>
  <si>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</si>
  <si>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</si>
  <si>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</si>
  <si>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</si>
  <si>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</si>
  <si>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</si>
  <si>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</si>
  <si>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</si>
  <si>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</si>
  <si>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</si>
  <si>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</si>
  <si>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</si>
  <si>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</si>
  <si>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</si>
  <si>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</si>
  <si>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</si>
  <si>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</si>
  <si>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</si>
  <si>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</si>
  <si>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</si>
  <si>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</si>
  <si>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</si>
  <si>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</si>
  <si>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</si>
  <si>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</si>
  <si>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</si>
  <si>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</si>
  <si>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</si>
  <si>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</si>
  <si>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</si>
  <si>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</si>
  <si>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</si>
  <si>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</si>
  <si>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</si>
  <si>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</si>
  <si>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</si>
  <si>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</si>
  <si>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</si>
  <si>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</si>
  <si>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</si>
  <si>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</si>
  <si>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</si>
  <si>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</si>
  <si>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</si>
  <si>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</si>
  <si>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</si>
  <si>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</si>
  <si>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</si>
  <si>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</si>
  <si>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</si>
  <si>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</si>
  <si>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</si>
  <si>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</si>
  <si>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</si>
  <si>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</si>
  <si>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</si>
  <si>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</si>
  <si>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</si>
  <si>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</si>
  <si>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</si>
  <si>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</si>
  <si>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</si>
  <si>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</si>
  <si>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</si>
  <si>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</si>
  <si>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</si>
  <si>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</si>
  <si>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</si>
  <si>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</si>
  <si>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</si>
  <si>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</si>
  <si>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</si>
  <si>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</si>
  <si>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</si>
  <si>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</si>
  <si>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</si>
  <si>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</si>
  <si>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</si>
  <si>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</si>
  <si>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</si>
  <si>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</si>
  <si>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</si>
  <si>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</si>
  <si>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</si>
  <si>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</si>
  <si>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</si>
  <si>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</si>
  <si>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</si>
  <si>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</si>
  <si>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</si>
  <si>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</si>
  <si>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</si>
  <si>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</si>
  <si>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</si>
  <si>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</si>
  <si>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</si>
  <si>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</si>
  <si>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</si>
  <si>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</si>
  <si>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</si>
  <si>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</si>
  <si>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</si>
  <si>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</si>
  <si>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</si>
  <si>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</si>
  <si>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</si>
  <si>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</si>
  <si>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</si>
  <si>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</si>
  <si>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</si>
  <si>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</si>
  <si>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</si>
  <si>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</si>
  <si>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</si>
  <si>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</si>
  <si>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</si>
  <si>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</si>
  <si>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</si>
  <si>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</si>
  <si>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</si>
  <si>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</si>
  <si>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</si>
  <si>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</si>
  <si>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</si>
  <si>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</si>
  <si>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</si>
  <si>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</si>
  <si>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</si>
  <si>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</si>
  <si>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</si>
  <si>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</si>
  <si>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</si>
  <si>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</si>
  <si>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</si>
  <si>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</si>
  <si>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</si>
  <si>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</si>
  <si>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</si>
  <si>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</si>
  <si>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</si>
  <si>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</si>
  <si>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</si>
  <si>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</si>
  <si>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</si>
  <si>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</si>
  <si>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</si>
  <si>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</si>
  <si>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</si>
  <si>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</si>
  <si>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</si>
  <si>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</si>
  <si>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</si>
  <si>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</si>
  <si>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</si>
  <si>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</si>
  <si>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</si>
  <si>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</si>
  <si>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</si>
  <si>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</si>
  <si>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</si>
  <si>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</si>
  <si>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</si>
  <si>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</si>
  <si>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</si>
  <si>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</si>
  <si>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</si>
  <si>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</si>
  <si>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</si>
  <si>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</si>
  <si>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</si>
  <si>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</si>
  <si>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</si>
  <si>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</si>
  <si>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</si>
  <si>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</si>
  <si>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</si>
  <si>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</si>
  <si>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</si>
  <si>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</si>
  <si>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</si>
  <si>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</si>
  <si>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</si>
  <si>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</si>
  <si>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</si>
  <si>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</si>
  <si>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</si>
  <si>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</si>
  <si>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</si>
  <si>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</si>
  <si>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</si>
  <si>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</si>
  <si>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</si>
  <si>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</si>
  <si>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</si>
  <si>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</si>
  <si>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</si>
  <si>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</si>
  <si>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</si>
  <si>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</si>
  <si>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</si>
  <si>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</si>
  <si>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</si>
  <si>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</si>
  <si>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</si>
  <si>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</si>
  <si>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</si>
  <si>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</si>
  <si>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</si>
  <si>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</si>
  <si>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</si>
  <si>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</si>
  <si>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</si>
  <si>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</si>
  <si>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</si>
  <si>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</si>
  <si>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</si>
  <si>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</si>
  <si>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</si>
  <si>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</si>
  <si>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</si>
  <si>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</si>
  <si>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</si>
  <si>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</si>
  <si>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</si>
  <si>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</si>
  <si>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</si>
  <si>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</si>
  <si>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</si>
  <si>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</si>
  <si>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</si>
  <si>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</si>
  <si>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</si>
  <si>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</si>
  <si>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</si>
  <si>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</si>
  <si>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</si>
  <si>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</si>
  <si>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</si>
  <si>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</si>
  <si>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</si>
  <si>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</si>
  <si>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</si>
  <si>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</si>
  <si>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</si>
  <si>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</si>
  <si>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</si>
  <si>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</si>
  <si>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</si>
  <si>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</si>
  <si>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</si>
  <si>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</si>
  <si>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</si>
  <si>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</si>
  <si>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</si>
  <si>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</si>
  <si>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</si>
  <si>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</si>
  <si>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</si>
  <si>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</si>
  <si>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</si>
  <si>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</si>
  <si>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</si>
  <si>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</si>
  <si>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</si>
  <si>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</si>
  <si>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</si>
  <si>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</si>
  <si>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</si>
  <si>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</si>
  <si>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</si>
  <si>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</si>
  <si>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</si>
  <si>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</si>
  <si>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</si>
  <si>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</si>
  <si>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</si>
  <si>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</si>
  <si>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</si>
  <si>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</si>
  <si>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</si>
  <si>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</si>
  <si>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</si>
  <si>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</si>
  <si>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</si>
  <si>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</si>
  <si>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</si>
  <si>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</si>
  <si>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</si>
  <si>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4182624</t>
  </si>
  <si>
    <t>187414, Ленинградская область, Волховский р-н, д. бережки, ул. Песочная, д.10</t>
  </si>
  <si>
    <t>Администрация МО Бережковское сельское поселение Волховского МР 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</si>
</sst>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zoomScale="70" zoomScaleNormal="70" workbookViewId="0">
      <selection activeCell="C20" sqref="C20:G20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9" t="s">
        <v>0</v>
      </c>
      <c r="B2" s="130"/>
      <c r="C2" s="130"/>
      <c r="D2" s="130"/>
      <c r="E2" s="130"/>
      <c r="F2" s="131"/>
    </row>
    <row r="3" spans="1:6" ht="13.5" thickBot="1"/>
    <row r="4" spans="1:6" ht="13.5" thickBot="1">
      <c r="A4" s="132" t="s">
        <v>1</v>
      </c>
      <c r="B4" s="133"/>
      <c r="C4" s="133"/>
      <c r="D4" s="133"/>
      <c r="E4" s="133"/>
      <c r="F4" s="134"/>
    </row>
    <row r="5" spans="1:6" ht="13.5" thickBot="1"/>
    <row r="6" spans="1:6" ht="81" customHeight="1" thickBot="1">
      <c r="A6" s="135" t="s">
        <v>281</v>
      </c>
      <c r="B6" s="136"/>
      <c r="C6" s="136"/>
      <c r="D6" s="136"/>
      <c r="E6" s="136"/>
      <c r="F6" s="137"/>
    </row>
    <row r="7" spans="1:6" ht="13.5" thickBot="1">
      <c r="A7" s="97"/>
      <c r="B7" s="97"/>
      <c r="C7" s="97"/>
      <c r="D7" s="97"/>
      <c r="E7" s="97"/>
      <c r="F7" s="97"/>
    </row>
    <row r="8" spans="1:6" ht="28.9" customHeight="1" thickBot="1">
      <c r="A8" s="138" t="s">
        <v>432</v>
      </c>
      <c r="B8" s="139"/>
      <c r="C8" s="139"/>
      <c r="D8" s="139"/>
      <c r="E8" s="139"/>
      <c r="F8" s="140"/>
    </row>
    <row r="9" spans="1:6" ht="13.5" thickBot="1"/>
    <row r="10" spans="1:6">
      <c r="A10" s="141" t="s">
        <v>214</v>
      </c>
      <c r="B10" s="142"/>
      <c r="C10" s="142"/>
      <c r="D10" s="142"/>
      <c r="E10" s="142"/>
      <c r="F10" s="143"/>
    </row>
    <row r="11" spans="1:6">
      <c r="A11" s="3"/>
      <c r="B11" s="144" t="s">
        <v>215</v>
      </c>
      <c r="C11" s="144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0" t="s">
        <v>3</v>
      </c>
      <c r="B14" s="121"/>
      <c r="C14" s="122"/>
      <c r="D14" s="109" t="s">
        <v>431</v>
      </c>
      <c r="F14" s="10" t="s">
        <v>218</v>
      </c>
    </row>
    <row r="15" spans="1:6" ht="100.15" customHeight="1" thickBot="1">
      <c r="A15" s="151" t="s">
        <v>216</v>
      </c>
      <c r="B15" s="151"/>
      <c r="C15" s="151"/>
      <c r="D15" s="123" t="s">
        <v>4</v>
      </c>
      <c r="F15" s="11" t="s">
        <v>451</v>
      </c>
    </row>
    <row r="16" spans="1:6" ht="18.600000000000001" customHeight="1" thickBot="1">
      <c r="A16" s="152"/>
      <c r="B16" s="152"/>
      <c r="C16" s="152"/>
      <c r="D16" s="153"/>
      <c r="F16" s="12" t="s">
        <v>5</v>
      </c>
    </row>
    <row r="17" spans="1:8" ht="80.45" customHeight="1">
      <c r="A17" s="154" t="s">
        <v>217</v>
      </c>
      <c r="B17" s="154"/>
      <c r="C17" s="154"/>
      <c r="D17" s="44" t="s">
        <v>6</v>
      </c>
    </row>
    <row r="18" spans="1:8" ht="52.9" customHeight="1">
      <c r="A18" s="152" t="s">
        <v>406</v>
      </c>
      <c r="B18" s="152"/>
      <c r="C18" s="152"/>
      <c r="D18" s="44" t="s">
        <v>7</v>
      </c>
    </row>
    <row r="19" spans="1:8" ht="13.5" thickBot="1"/>
    <row r="20" spans="1:8" ht="13.5" thickBot="1">
      <c r="A20" s="145" t="s">
        <v>219</v>
      </c>
      <c r="B20" s="146"/>
      <c r="C20" s="147" t="s">
        <v>454</v>
      </c>
      <c r="D20" s="147"/>
      <c r="E20" s="147"/>
      <c r="F20" s="147"/>
      <c r="G20" s="148"/>
    </row>
    <row r="21" spans="1:8" ht="13.5" thickBot="1">
      <c r="A21" s="149" t="s">
        <v>220</v>
      </c>
      <c r="B21" s="149"/>
      <c r="C21" s="150" t="s">
        <v>453</v>
      </c>
      <c r="D21" s="150"/>
      <c r="E21" s="150"/>
      <c r="F21" s="150"/>
      <c r="G21" s="150"/>
    </row>
    <row r="22" spans="1:8" ht="13.5" thickBot="1">
      <c r="A22" s="118" t="s">
        <v>8</v>
      </c>
      <c r="B22" s="119"/>
      <c r="C22" s="120" t="s">
        <v>9</v>
      </c>
      <c r="D22" s="121"/>
      <c r="E22" s="121"/>
      <c r="F22" s="121"/>
      <c r="G22" s="122"/>
    </row>
    <row r="23" spans="1:8" ht="54" customHeight="1">
      <c r="A23" s="118"/>
      <c r="B23" s="118"/>
      <c r="C23" s="123" t="s">
        <v>415</v>
      </c>
      <c r="D23" s="123"/>
      <c r="E23" s="124"/>
      <c r="F23" s="124"/>
      <c r="G23" s="98"/>
    </row>
    <row r="24" spans="1:8" ht="13.5" thickBot="1">
      <c r="A24" s="117">
        <v>1</v>
      </c>
      <c r="B24" s="117"/>
      <c r="C24" s="117">
        <v>2</v>
      </c>
      <c r="D24" s="117"/>
      <c r="E24" s="117">
        <v>3</v>
      </c>
      <c r="F24" s="117"/>
      <c r="G24" s="13">
        <v>4</v>
      </c>
    </row>
    <row r="25" spans="1:8" ht="12.75" customHeight="1" thickBot="1">
      <c r="A25" s="125" t="s">
        <v>407</v>
      </c>
      <c r="B25" s="126"/>
      <c r="C25" s="127" t="s">
        <v>452</v>
      </c>
      <c r="D25" s="128"/>
      <c r="E25" s="115"/>
      <c r="F25" s="116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j58OpJBHrG9KB8vbib6RKLrSpUQppXYMuwGZqrMEYw5ev0q6AHnfhkaNYKliecaEAS3QTyW63XBGW6LniNM4dQ==" saltValue="R9V3f15YGqjEHK0iuZCA8A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9" sqref="N19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405</v>
      </c>
      <c r="B3" s="156" t="s">
        <v>416</v>
      </c>
      <c r="C3" s="156" t="s">
        <v>10</v>
      </c>
      <c r="D3" s="90"/>
      <c r="E3" s="157" t="s">
        <v>418</v>
      </c>
      <c r="F3" s="157"/>
      <c r="G3" s="157"/>
      <c r="H3" s="157"/>
      <c r="I3" s="157"/>
      <c r="J3" s="157"/>
      <c r="K3" s="157"/>
      <c r="L3" s="157"/>
      <c r="M3" s="156" t="s">
        <v>294</v>
      </c>
      <c r="N3" s="156" t="s">
        <v>295</v>
      </c>
    </row>
    <row r="4" spans="1:14" ht="67.150000000000006" customHeight="1">
      <c r="A4" s="156"/>
      <c r="B4" s="156"/>
      <c r="C4" s="156"/>
      <c r="D4" s="156" t="s">
        <v>282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286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1" t="s">
        <v>14</v>
      </c>
      <c r="H5" s="91" t="s">
        <v>15</v>
      </c>
      <c r="I5" s="90" t="s">
        <v>285</v>
      </c>
      <c r="J5" s="90" t="s">
        <v>284</v>
      </c>
      <c r="K5" s="90" t="s">
        <v>417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283</v>
      </c>
      <c r="B7" s="93" t="s">
        <v>296</v>
      </c>
      <c r="C7" s="108">
        <f>C8+C9+C11+C13+C15+SUM(C16:C18)+SUM(C21:C23)</f>
        <v>3</v>
      </c>
      <c r="D7" s="108">
        <f t="shared" ref="D7:N7" si="0">D8+D9+D11+D13+D15+SUM(D16:D18)+SUM(D21:D23)</f>
        <v>3</v>
      </c>
      <c r="E7" s="108">
        <f t="shared" si="0"/>
        <v>0</v>
      </c>
      <c r="F7" s="108">
        <f t="shared" si="0"/>
        <v>3</v>
      </c>
      <c r="G7" s="108">
        <f t="shared" si="0"/>
        <v>1</v>
      </c>
      <c r="H7" s="108">
        <f t="shared" si="0"/>
        <v>2</v>
      </c>
      <c r="I7" s="108">
        <f t="shared" si="0"/>
        <v>1</v>
      </c>
      <c r="J7" s="108">
        <f t="shared" si="0"/>
        <v>1</v>
      </c>
      <c r="K7" s="108">
        <f t="shared" si="0"/>
        <v>1</v>
      </c>
      <c r="L7" s="108">
        <f t="shared" si="0"/>
        <v>1</v>
      </c>
      <c r="M7" s="108">
        <f t="shared" si="0"/>
        <v>0</v>
      </c>
      <c r="N7" s="108">
        <f t="shared" si="0"/>
        <v>3</v>
      </c>
    </row>
    <row r="8" spans="1:14" ht="38.25">
      <c r="A8" s="94" t="s">
        <v>287</v>
      </c>
      <c r="B8" s="93" t="s">
        <v>297</v>
      </c>
      <c r="C8" s="64">
        <f>SUM(I8:K8)</f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5">
      <c r="A9" s="94" t="s">
        <v>288</v>
      </c>
      <c r="B9" s="93" t="s">
        <v>298</v>
      </c>
      <c r="C9" s="64">
        <f t="shared" ref="C9:C17" si="1">SUM(I9:K9)</f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289</v>
      </c>
      <c r="B10" s="93" t="s">
        <v>299</v>
      </c>
      <c r="C10" s="64">
        <f t="shared" si="1"/>
        <v>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5.5">
      <c r="A11" s="94" t="s">
        <v>290</v>
      </c>
      <c r="B11" s="93" t="s">
        <v>300</v>
      </c>
      <c r="C11" s="64">
        <f t="shared" si="1"/>
        <v>0</v>
      </c>
      <c r="D11" s="103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5.5">
      <c r="A12" s="95" t="s">
        <v>289</v>
      </c>
      <c r="B12" s="93" t="s">
        <v>301</v>
      </c>
      <c r="C12" s="64">
        <f t="shared" si="1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25.5">
      <c r="A13" s="94" t="s">
        <v>291</v>
      </c>
      <c r="B13" s="93" t="s">
        <v>302</v>
      </c>
      <c r="C13" s="64">
        <f t="shared" si="1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25.5">
      <c r="A14" s="95" t="s">
        <v>289</v>
      </c>
      <c r="B14" s="93" t="s">
        <v>303</v>
      </c>
      <c r="C14" s="64">
        <f t="shared" si="1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51">
      <c r="A15" s="94" t="s">
        <v>292</v>
      </c>
      <c r="B15" s="93" t="s">
        <v>322</v>
      </c>
      <c r="C15" s="64">
        <f t="shared" si="1"/>
        <v>0</v>
      </c>
      <c r="D15" s="26"/>
      <c r="E15" s="26"/>
      <c r="F15" s="103"/>
      <c r="G15" s="26"/>
      <c r="H15" s="26"/>
      <c r="I15" s="26"/>
      <c r="J15" s="26"/>
      <c r="K15" s="26"/>
      <c r="L15" s="26"/>
      <c r="M15" s="26"/>
      <c r="N15" s="26"/>
    </row>
    <row r="16" spans="1:14" ht="25.5">
      <c r="A16" s="94" t="s">
        <v>16</v>
      </c>
      <c r="B16" s="96">
        <v>10</v>
      </c>
      <c r="C16" s="64">
        <f t="shared" si="1"/>
        <v>3</v>
      </c>
      <c r="D16" s="26">
        <v>3</v>
      </c>
      <c r="E16" s="26">
        <v>0</v>
      </c>
      <c r="F16" s="103">
        <v>3</v>
      </c>
      <c r="G16" s="26">
        <v>1</v>
      </c>
      <c r="H16" s="26">
        <v>2</v>
      </c>
      <c r="I16" s="26">
        <v>1</v>
      </c>
      <c r="J16" s="26">
        <v>1</v>
      </c>
      <c r="K16" s="26">
        <v>1</v>
      </c>
      <c r="L16" s="26">
        <v>1</v>
      </c>
      <c r="M16" s="26">
        <v>0</v>
      </c>
      <c r="N16" s="26">
        <v>3</v>
      </c>
    </row>
    <row r="17" spans="1:14" ht="15">
      <c r="A17" s="94" t="s">
        <v>17</v>
      </c>
      <c r="B17" s="96">
        <v>11</v>
      </c>
      <c r="C17" s="64">
        <f t="shared" si="1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5">
      <c r="A18" s="94" t="s">
        <v>18</v>
      </c>
      <c r="B18" s="96">
        <v>12</v>
      </c>
      <c r="C18" s="64">
        <f>SUM(I18+J18+K18)</f>
        <v>0</v>
      </c>
      <c r="D18" s="103"/>
      <c r="E18" s="26"/>
      <c r="F18" s="26"/>
      <c r="G18" s="103"/>
      <c r="H18" s="26"/>
      <c r="I18" s="26"/>
      <c r="J18" s="26"/>
      <c r="K18" s="26"/>
      <c r="L18" s="26"/>
      <c r="M18" s="26"/>
      <c r="N18" s="26"/>
    </row>
    <row r="19" spans="1:14" ht="25.5">
      <c r="A19" s="94" t="s">
        <v>419</v>
      </c>
      <c r="B19" s="96">
        <v>13</v>
      </c>
      <c r="C19" s="64">
        <f t="shared" ref="C19:C25" si="2">SUM(I19:K19)</f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94" t="s">
        <v>19</v>
      </c>
      <c r="B20" s="96">
        <v>14</v>
      </c>
      <c r="C20" s="64">
        <f t="shared" si="2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25.5">
      <c r="A21" s="94" t="s">
        <v>20</v>
      </c>
      <c r="B21" s="96">
        <v>15</v>
      </c>
      <c r="C21" s="64">
        <f t="shared" si="2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25.5">
      <c r="A22" s="94" t="s">
        <v>21</v>
      </c>
      <c r="B22" s="96">
        <v>16</v>
      </c>
      <c r="C22" s="64">
        <f t="shared" si="2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5.5">
      <c r="A23" s="94" t="s">
        <v>22</v>
      </c>
      <c r="B23" s="96">
        <v>17</v>
      </c>
      <c r="C23" s="64">
        <f t="shared" si="2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38.25">
      <c r="A24" s="94" t="s">
        <v>293</v>
      </c>
      <c r="B24" s="96">
        <v>18</v>
      </c>
      <c r="C24" s="64">
        <f t="shared" si="2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38.25">
      <c r="A25" s="94" t="s">
        <v>23</v>
      </c>
      <c r="B25" s="96">
        <v>19</v>
      </c>
      <c r="C25" s="64">
        <f t="shared" si="2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sheetProtection algorithmName="SHA-512" hashValue="uX//FMwCw0qA5FlzQL7LXKmC9Qn1zl/BluL/4IYCZ+GfDXTNSnQaFXUz2qZkAQSiPUNcl5Qof7BQX0VOKcefHA==" saltValue="HsSAlqxcZIgI9ngUjLCbew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tabSelected="1" zoomScale="70" zoomScaleNormal="70" workbookViewId="0">
      <pane xSplit="2" ySplit="7" topLeftCell="C14" activePane="bottomRight" state="frozen"/>
      <selection activeCell="B32" sqref="B32"/>
      <selection pane="topRight" activeCell="B32" sqref="B32"/>
      <selection pane="bottomLeft" activeCell="B32" sqref="B32"/>
      <selection pane="bottomRight" activeCell="P12" sqref="P12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2" t="s">
        <v>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ht="28.9" customHeight="1">
      <c r="A3" s="159" t="s">
        <v>25</v>
      </c>
      <c r="B3" s="159" t="s">
        <v>416</v>
      </c>
      <c r="C3" s="159" t="s">
        <v>402</v>
      </c>
      <c r="D3" s="159" t="s">
        <v>305</v>
      </c>
      <c r="E3" s="159"/>
      <c r="F3" s="159"/>
      <c r="G3" s="159"/>
      <c r="H3" s="159"/>
      <c r="I3" s="159"/>
      <c r="J3" s="159"/>
      <c r="K3" s="159"/>
      <c r="L3" s="159"/>
      <c r="M3" s="159"/>
      <c r="N3" s="159" t="s">
        <v>306</v>
      </c>
      <c r="O3" s="159" t="s">
        <v>307</v>
      </c>
      <c r="P3" s="159" t="s">
        <v>308</v>
      </c>
      <c r="Q3" s="159" t="s">
        <v>309</v>
      </c>
    </row>
    <row r="4" spans="1:17" ht="26.45" customHeight="1">
      <c r="A4" s="159"/>
      <c r="B4" s="159"/>
      <c r="C4" s="159"/>
      <c r="D4" s="164" t="s">
        <v>10</v>
      </c>
      <c r="E4" s="164" t="s">
        <v>26</v>
      </c>
      <c r="F4" s="164"/>
      <c r="G4" s="164"/>
      <c r="H4" s="164"/>
      <c r="I4" s="164"/>
      <c r="J4" s="164"/>
      <c r="K4" s="164"/>
      <c r="L4" s="164"/>
      <c r="M4" s="164"/>
      <c r="N4" s="159"/>
      <c r="O4" s="159"/>
      <c r="P4" s="159"/>
      <c r="Q4" s="159"/>
    </row>
    <row r="5" spans="1:17" ht="25.15" customHeight="1">
      <c r="A5" s="159"/>
      <c r="B5" s="159"/>
      <c r="C5" s="159"/>
      <c r="D5" s="159"/>
      <c r="E5" s="164" t="s">
        <v>27</v>
      </c>
      <c r="F5" s="164"/>
      <c r="G5" s="164"/>
      <c r="H5" s="164"/>
      <c r="I5" s="164"/>
      <c r="J5" s="164"/>
      <c r="K5" s="159" t="s">
        <v>286</v>
      </c>
      <c r="L5" s="159" t="s">
        <v>222</v>
      </c>
      <c r="M5" s="159" t="s">
        <v>310</v>
      </c>
      <c r="N5" s="159"/>
      <c r="O5" s="159"/>
      <c r="P5" s="159"/>
      <c r="Q5" s="159"/>
    </row>
    <row r="6" spans="1:17" ht="81.599999999999994" customHeight="1">
      <c r="A6" s="159"/>
      <c r="B6" s="159"/>
      <c r="C6" s="159"/>
      <c r="D6" s="159"/>
      <c r="E6" s="68" t="s">
        <v>420</v>
      </c>
      <c r="F6" s="68" t="s">
        <v>403</v>
      </c>
      <c r="G6" s="68" t="s">
        <v>404</v>
      </c>
      <c r="H6" s="68" t="s">
        <v>304</v>
      </c>
      <c r="I6" s="68" t="s">
        <v>311</v>
      </c>
      <c r="J6" s="68" t="s">
        <v>421</v>
      </c>
      <c r="K6" s="159"/>
      <c r="L6" s="159"/>
      <c r="M6" s="159"/>
      <c r="N6" s="159"/>
      <c r="O6" s="159"/>
      <c r="P6" s="159"/>
      <c r="Q6" s="159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408</v>
      </c>
      <c r="B8" s="67">
        <v>20</v>
      </c>
      <c r="C8" s="52">
        <f>SUM(C9,C10,C12,C14,C16,C17,C19,C20,C23)</f>
        <v>3</v>
      </c>
      <c r="D8" s="52">
        <f>SUM(D9,D10,D12,D14,D16,D17,D19,D20,D23)</f>
        <v>532</v>
      </c>
      <c r="E8" s="52">
        <f t="shared" ref="E8:Q8" si="0">SUM(E9,E10,E12,E14,E16,E17,E19,E20,E23)</f>
        <v>108</v>
      </c>
      <c r="F8" s="52">
        <f t="shared" si="0"/>
        <v>80</v>
      </c>
      <c r="G8" s="52">
        <f t="shared" si="0"/>
        <v>202</v>
      </c>
      <c r="H8" s="52">
        <f t="shared" si="0"/>
        <v>110</v>
      </c>
      <c r="I8" s="52">
        <f t="shared" si="0"/>
        <v>32</v>
      </c>
      <c r="J8" s="52">
        <f t="shared" si="0"/>
        <v>0</v>
      </c>
      <c r="K8" s="52">
        <f t="shared" si="0"/>
        <v>231</v>
      </c>
      <c r="L8" s="52">
        <f>SUM(L9,L10,L12,L14,L16,L17,L19,L20,L23)</f>
        <v>532</v>
      </c>
      <c r="M8" s="52">
        <f t="shared" si="0"/>
        <v>0</v>
      </c>
      <c r="N8" s="52">
        <f t="shared" si="0"/>
        <v>88</v>
      </c>
      <c r="O8" s="52">
        <f t="shared" si="0"/>
        <v>5</v>
      </c>
      <c r="P8" s="52">
        <f t="shared" si="0"/>
        <v>0</v>
      </c>
      <c r="Q8" s="52">
        <f t="shared" si="0"/>
        <v>0</v>
      </c>
    </row>
    <row r="9" spans="1:17" ht="51">
      <c r="A9" s="65" t="s">
        <v>28</v>
      </c>
      <c r="B9" s="67">
        <v>21</v>
      </c>
      <c r="C9" s="28"/>
      <c r="D9" s="52">
        <f>SUM(E9)</f>
        <v>0</v>
      </c>
      <c r="E9" s="28"/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/>
      <c r="L9" s="28"/>
      <c r="M9" s="27" t="s">
        <v>29</v>
      </c>
      <c r="N9" s="28"/>
      <c r="O9" s="28"/>
      <c r="P9" s="28"/>
      <c r="Q9" s="28"/>
    </row>
    <row r="10" spans="1:17" ht="25.5">
      <c r="A10" s="65" t="s">
        <v>30</v>
      </c>
      <c r="B10" s="67">
        <v>22</v>
      </c>
      <c r="C10" s="28">
        <v>1</v>
      </c>
      <c r="D10" s="52">
        <f>SUM(E10:G10)</f>
        <v>88</v>
      </c>
      <c r="E10" s="28">
        <v>88</v>
      </c>
      <c r="F10" s="28"/>
      <c r="G10" s="28"/>
      <c r="H10" s="27" t="s">
        <v>29</v>
      </c>
      <c r="I10" s="27" t="s">
        <v>29</v>
      </c>
      <c r="J10" s="27" t="s">
        <v>29</v>
      </c>
      <c r="K10" s="28">
        <v>42</v>
      </c>
      <c r="L10" s="28">
        <v>88</v>
      </c>
      <c r="M10" s="27" t="s">
        <v>29</v>
      </c>
      <c r="N10" s="28">
        <v>88</v>
      </c>
      <c r="O10" s="28">
        <v>5</v>
      </c>
      <c r="P10" s="28">
        <v>0</v>
      </c>
      <c r="Q10" s="28">
        <v>0</v>
      </c>
    </row>
    <row r="11" spans="1:17" ht="25.5">
      <c r="A11" s="70" t="s">
        <v>31</v>
      </c>
      <c r="B11" s="67">
        <v>23</v>
      </c>
      <c r="C11" s="28">
        <v>1</v>
      </c>
      <c r="D11" s="52">
        <f>SUM(E11:G11)</f>
        <v>45</v>
      </c>
      <c r="E11" s="28">
        <v>45</v>
      </c>
      <c r="F11" s="28"/>
      <c r="G11" s="28"/>
      <c r="H11" s="27" t="s">
        <v>29</v>
      </c>
      <c r="I11" s="27" t="s">
        <v>29</v>
      </c>
      <c r="J11" s="27" t="s">
        <v>29</v>
      </c>
      <c r="K11" s="28">
        <v>28</v>
      </c>
      <c r="L11" s="28">
        <v>45</v>
      </c>
      <c r="M11" s="27" t="s">
        <v>29</v>
      </c>
      <c r="N11" s="27" t="s">
        <v>29</v>
      </c>
      <c r="O11" s="27" t="s">
        <v>29</v>
      </c>
      <c r="P11" s="27" t="s">
        <v>29</v>
      </c>
      <c r="Q11" s="28"/>
    </row>
    <row r="12" spans="1:17" ht="38.25">
      <c r="A12" s="65" t="s">
        <v>314</v>
      </c>
      <c r="B12" s="67">
        <v>24</v>
      </c>
      <c r="C12" s="28"/>
      <c r="D12" s="52">
        <f>SUM(E12:G12)</f>
        <v>0</v>
      </c>
      <c r="E12" s="28"/>
      <c r="F12" s="28"/>
      <c r="G12" s="28"/>
      <c r="H12" s="27" t="s">
        <v>29</v>
      </c>
      <c r="I12" s="27" t="s">
        <v>29</v>
      </c>
      <c r="J12" s="27" t="s">
        <v>29</v>
      </c>
      <c r="K12" s="28"/>
      <c r="L12" s="28"/>
      <c r="M12" s="28"/>
      <c r="N12" s="28"/>
      <c r="O12" s="28"/>
      <c r="P12" s="28"/>
      <c r="Q12" s="28"/>
    </row>
    <row r="13" spans="1:17" ht="25.5">
      <c r="A13" s="70" t="s">
        <v>31</v>
      </c>
      <c r="B13" s="67">
        <v>25</v>
      </c>
      <c r="C13" s="28"/>
      <c r="D13" s="52">
        <f>SUM(E13:G13)</f>
        <v>0</v>
      </c>
      <c r="E13" s="28"/>
      <c r="F13" s="28"/>
      <c r="G13" s="28"/>
      <c r="H13" s="27" t="s">
        <v>29</v>
      </c>
      <c r="I13" s="27" t="s">
        <v>29</v>
      </c>
      <c r="J13" s="27" t="s">
        <v>29</v>
      </c>
      <c r="K13" s="28"/>
      <c r="L13" s="28"/>
      <c r="M13" s="28"/>
      <c r="N13" s="27" t="s">
        <v>29</v>
      </c>
      <c r="O13" s="27" t="s">
        <v>29</v>
      </c>
      <c r="P13" s="27" t="s">
        <v>29</v>
      </c>
      <c r="Q13" s="28"/>
    </row>
    <row r="14" spans="1:17" ht="38.25">
      <c r="A14" s="65" t="s">
        <v>32</v>
      </c>
      <c r="B14" s="67">
        <v>26</v>
      </c>
      <c r="C14" s="28"/>
      <c r="D14" s="52">
        <f>SUM(E14:H14)</f>
        <v>0</v>
      </c>
      <c r="E14" s="28"/>
      <c r="F14" s="28"/>
      <c r="G14" s="28"/>
      <c r="H14" s="28"/>
      <c r="I14" s="27" t="s">
        <v>29</v>
      </c>
      <c r="J14" s="27" t="s">
        <v>29</v>
      </c>
      <c r="K14" s="28"/>
      <c r="L14" s="28"/>
      <c r="M14" s="28"/>
      <c r="N14" s="28"/>
      <c r="O14" s="28"/>
      <c r="P14" s="28"/>
      <c r="Q14" s="28"/>
    </row>
    <row r="15" spans="1:17" ht="25.5">
      <c r="A15" s="70" t="s">
        <v>31</v>
      </c>
      <c r="B15" s="67">
        <v>27</v>
      </c>
      <c r="C15" s="28"/>
      <c r="D15" s="52">
        <f>SUM(E15:J15)</f>
        <v>0</v>
      </c>
      <c r="E15" s="28"/>
      <c r="F15" s="28"/>
      <c r="G15" s="28"/>
      <c r="H15" s="28"/>
      <c r="I15" s="27" t="s">
        <v>29</v>
      </c>
      <c r="J15" s="27" t="s">
        <v>29</v>
      </c>
      <c r="K15" s="28"/>
      <c r="L15" s="28"/>
      <c r="M15" s="28"/>
      <c r="N15" s="27" t="s">
        <v>29</v>
      </c>
      <c r="O15" s="27" t="s">
        <v>29</v>
      </c>
      <c r="P15" s="27" t="s">
        <v>29</v>
      </c>
      <c r="Q15" s="28"/>
    </row>
    <row r="16" spans="1:17" ht="38.25">
      <c r="A16" s="65" t="s">
        <v>313</v>
      </c>
      <c r="B16" s="67">
        <v>28</v>
      </c>
      <c r="C16" s="28">
        <v>1</v>
      </c>
      <c r="D16" s="52">
        <f>SUM(E16:H16)</f>
        <v>74</v>
      </c>
      <c r="E16" s="28">
        <v>20</v>
      </c>
      <c r="F16" s="28">
        <v>54</v>
      </c>
      <c r="G16" s="28"/>
      <c r="H16" s="28"/>
      <c r="I16" s="27" t="s">
        <v>29</v>
      </c>
      <c r="J16" s="27" t="s">
        <v>29</v>
      </c>
      <c r="K16" s="28">
        <v>74</v>
      </c>
      <c r="L16" s="28">
        <v>74</v>
      </c>
      <c r="M16" s="28"/>
      <c r="N16" s="27" t="s">
        <v>29</v>
      </c>
      <c r="O16" s="27" t="s">
        <v>29</v>
      </c>
      <c r="P16" s="27" t="s">
        <v>29</v>
      </c>
      <c r="Q16" s="28"/>
    </row>
    <row r="17" spans="1:17" ht="38.25">
      <c r="A17" s="65" t="s">
        <v>33</v>
      </c>
      <c r="B17" s="67">
        <v>29</v>
      </c>
      <c r="C17" s="28">
        <v>1</v>
      </c>
      <c r="D17" s="52">
        <f>SUM(E17:J17)</f>
        <v>370</v>
      </c>
      <c r="E17" s="28"/>
      <c r="F17" s="28">
        <v>26</v>
      </c>
      <c r="G17" s="28">
        <v>202</v>
      </c>
      <c r="H17" s="28">
        <v>110</v>
      </c>
      <c r="I17" s="28">
        <v>32</v>
      </c>
      <c r="J17" s="28">
        <v>0</v>
      </c>
      <c r="K17" s="28">
        <v>115</v>
      </c>
      <c r="L17" s="28">
        <v>370</v>
      </c>
      <c r="M17" s="28"/>
      <c r="N17" s="27" t="s">
        <v>29</v>
      </c>
      <c r="O17" s="27" t="s">
        <v>29</v>
      </c>
      <c r="P17" s="27" t="s">
        <v>29</v>
      </c>
      <c r="Q17" s="28"/>
    </row>
    <row r="18" spans="1:17" ht="25.5">
      <c r="A18" s="70" t="s">
        <v>31</v>
      </c>
      <c r="B18" s="67">
        <v>30</v>
      </c>
      <c r="C18" s="28"/>
      <c r="D18" s="52">
        <f>SUM(E18:J18)</f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7" t="s">
        <v>29</v>
      </c>
      <c r="O18" s="27" t="s">
        <v>29</v>
      </c>
      <c r="P18" s="27" t="s">
        <v>29</v>
      </c>
      <c r="Q18" s="28"/>
    </row>
    <row r="19" spans="1:17" ht="63.6" customHeight="1">
      <c r="A19" s="65" t="s">
        <v>34</v>
      </c>
      <c r="B19" s="67">
        <v>31</v>
      </c>
      <c r="C19" s="28"/>
      <c r="D19" s="52">
        <f>SUM(E19:J19)</f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7" t="s">
        <v>29</v>
      </c>
      <c r="O19" s="27" t="s">
        <v>29</v>
      </c>
      <c r="P19" s="27" t="s">
        <v>29</v>
      </c>
      <c r="Q19" s="28"/>
    </row>
    <row r="20" spans="1:17" ht="25.5">
      <c r="A20" s="65" t="s">
        <v>229</v>
      </c>
      <c r="B20" s="67">
        <v>32</v>
      </c>
      <c r="C20" s="28"/>
      <c r="D20" s="52">
        <f>SUM(E20:J20)</f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7" t="s">
        <v>29</v>
      </c>
      <c r="O20" s="27" t="s">
        <v>29</v>
      </c>
      <c r="P20" s="27" t="s">
        <v>29</v>
      </c>
      <c r="Q20" s="28"/>
    </row>
    <row r="21" spans="1:17" ht="38.25">
      <c r="A21" s="107" t="s">
        <v>422</v>
      </c>
      <c r="B21" s="67">
        <v>33</v>
      </c>
      <c r="C21" s="28"/>
      <c r="D21" s="52">
        <f>SUM(E21:J21)</f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7" t="s">
        <v>29</v>
      </c>
      <c r="O21" s="27" t="s">
        <v>29</v>
      </c>
      <c r="P21" s="27" t="s">
        <v>29</v>
      </c>
      <c r="Q21" s="28"/>
    </row>
    <row r="22" spans="1:17" ht="37.9" customHeight="1">
      <c r="A22" s="65" t="s">
        <v>237</v>
      </c>
      <c r="B22" s="67">
        <v>34</v>
      </c>
      <c r="C22" s="28"/>
      <c r="D22" s="52">
        <f>SUM(E22:G22)</f>
        <v>0</v>
      </c>
      <c r="E22" s="28"/>
      <c r="F22" s="28"/>
      <c r="G22" s="28"/>
      <c r="H22" s="27" t="s">
        <v>29</v>
      </c>
      <c r="I22" s="27" t="s">
        <v>29</v>
      </c>
      <c r="J22" s="27" t="s">
        <v>29</v>
      </c>
      <c r="K22" s="28"/>
      <c r="L22" s="28"/>
      <c r="M22" s="28"/>
      <c r="N22" s="27" t="s">
        <v>29</v>
      </c>
      <c r="O22" s="27" t="s">
        <v>29</v>
      </c>
      <c r="P22" s="27" t="s">
        <v>29</v>
      </c>
      <c r="Q22" s="28"/>
    </row>
    <row r="23" spans="1:17" ht="63.75">
      <c r="A23" s="65" t="s">
        <v>35</v>
      </c>
      <c r="B23" s="67">
        <v>35</v>
      </c>
      <c r="C23" s="28"/>
      <c r="D23" s="52">
        <f>SUM(E23:J23)</f>
        <v>0</v>
      </c>
      <c r="E23" s="45"/>
      <c r="F23" s="28"/>
      <c r="G23" s="28"/>
      <c r="H23" s="28"/>
      <c r="I23" s="28"/>
      <c r="J23" s="28"/>
      <c r="K23" s="28"/>
      <c r="L23" s="28"/>
      <c r="M23" s="28"/>
      <c r="N23" s="27" t="s">
        <v>29</v>
      </c>
      <c r="O23" s="27" t="s">
        <v>29</v>
      </c>
      <c r="P23" s="27" t="s">
        <v>29</v>
      </c>
      <c r="Q23" s="28"/>
    </row>
    <row r="24" spans="1:17" ht="137.44999999999999" customHeight="1">
      <c r="A24" s="65" t="s">
        <v>412</v>
      </c>
      <c r="B24" s="67">
        <v>36</v>
      </c>
      <c r="C24" s="28"/>
      <c r="D24" s="52">
        <f>SUM(E24:J24)</f>
        <v>59</v>
      </c>
      <c r="E24" s="28">
        <v>25</v>
      </c>
      <c r="F24" s="28"/>
      <c r="G24" s="28">
        <v>34</v>
      </c>
      <c r="H24" s="28"/>
      <c r="I24" s="28"/>
      <c r="J24" s="28"/>
      <c r="K24" s="28"/>
      <c r="L24" s="35"/>
      <c r="M24" s="28"/>
      <c r="N24" s="27" t="s">
        <v>29</v>
      </c>
      <c r="O24" s="27" t="s">
        <v>29</v>
      </c>
      <c r="P24" s="27" t="s">
        <v>29</v>
      </c>
      <c r="Q24" s="28"/>
    </row>
    <row r="25" spans="1:17" ht="87" customHeight="1">
      <c r="A25" s="65" t="s">
        <v>411</v>
      </c>
      <c r="B25" s="67">
        <v>37</v>
      </c>
      <c r="C25" s="28"/>
      <c r="D25" s="52">
        <f>SUM(E25:J25)</f>
        <v>0</v>
      </c>
      <c r="E25" s="28"/>
      <c r="F25" s="28"/>
      <c r="G25" s="28"/>
      <c r="H25" s="28"/>
      <c r="I25" s="28"/>
      <c r="J25" s="28"/>
      <c r="K25" s="28"/>
      <c r="L25" s="35">
        <v>0</v>
      </c>
      <c r="M25" s="28"/>
      <c r="N25" s="27" t="s">
        <v>29</v>
      </c>
      <c r="O25" s="27" t="s">
        <v>29</v>
      </c>
      <c r="P25" s="27" t="s">
        <v>29</v>
      </c>
      <c r="Q25" s="28"/>
    </row>
    <row r="26" spans="1:17" ht="51">
      <c r="A26" s="65" t="s">
        <v>410</v>
      </c>
      <c r="B26" s="67">
        <v>38</v>
      </c>
      <c r="C26" s="28"/>
      <c r="D26" s="52">
        <f>SUM(E26:J26)</f>
        <v>0</v>
      </c>
      <c r="E26" s="28"/>
      <c r="F26" s="45"/>
      <c r="G26" s="28"/>
      <c r="H26" s="28"/>
      <c r="I26" s="28"/>
      <c r="J26" s="28"/>
      <c r="K26" s="28"/>
      <c r="L26" s="35"/>
      <c r="M26" s="28"/>
      <c r="N26" s="27" t="s">
        <v>29</v>
      </c>
      <c r="O26" s="27" t="s">
        <v>29</v>
      </c>
      <c r="P26" s="27" t="s">
        <v>29</v>
      </c>
      <c r="Q26" s="28"/>
    </row>
    <row r="27" spans="1:17" ht="51">
      <c r="A27" s="65" t="s">
        <v>409</v>
      </c>
      <c r="B27" s="67">
        <v>39</v>
      </c>
      <c r="C27" s="28"/>
      <c r="D27" s="52">
        <f>SUM(E27:J27)</f>
        <v>532</v>
      </c>
      <c r="E27" s="28">
        <v>108</v>
      </c>
      <c r="F27" s="28">
        <v>80</v>
      </c>
      <c r="G27" s="28">
        <v>202</v>
      </c>
      <c r="H27" s="28">
        <v>110</v>
      </c>
      <c r="I27" s="28">
        <v>32</v>
      </c>
      <c r="J27" s="28"/>
      <c r="K27" s="28">
        <v>231</v>
      </c>
      <c r="L27" s="52">
        <f>SUM(L9,L10,L12,L14,L16,L17,L19,L20,L23)</f>
        <v>532</v>
      </c>
      <c r="M27" s="28">
        <v>0</v>
      </c>
      <c r="N27" s="28"/>
      <c r="O27" s="28"/>
      <c r="P27" s="28"/>
      <c r="Q27" s="28"/>
    </row>
    <row r="32" spans="1:17">
      <c r="A32" s="101" t="s">
        <v>68</v>
      </c>
      <c r="B32" s="160" t="s">
        <v>238</v>
      </c>
      <c r="C32" s="160"/>
      <c r="D32" s="160"/>
      <c r="E32" s="160"/>
      <c r="F32" s="20"/>
      <c r="G32" s="20"/>
      <c r="H32" s="20"/>
      <c r="I32" s="20"/>
    </row>
    <row r="33" spans="1:9">
      <c r="A33" s="20"/>
      <c r="B33" s="160"/>
      <c r="C33" s="160"/>
      <c r="D33" s="160"/>
      <c r="E33" s="160"/>
      <c r="F33" s="20"/>
      <c r="G33" s="20"/>
      <c r="H33" s="20"/>
      <c r="I33" s="20"/>
    </row>
    <row r="34" spans="1:9">
      <c r="A34" s="20"/>
      <c r="B34" s="160"/>
      <c r="C34" s="160"/>
      <c r="D34" s="160"/>
      <c r="E34" s="160"/>
      <c r="F34" s="20"/>
      <c r="G34" s="20"/>
      <c r="H34" s="20"/>
      <c r="I34" s="20"/>
    </row>
    <row r="35" spans="1:9">
      <c r="A35" s="20"/>
      <c r="B35" s="160"/>
      <c r="C35" s="160"/>
      <c r="D35" s="160"/>
      <c r="E35" s="160"/>
      <c r="F35" s="20"/>
      <c r="G35" s="20"/>
      <c r="H35" s="20"/>
      <c r="I35" s="20"/>
    </row>
    <row r="36" spans="1:9">
      <c r="A36" s="20"/>
      <c r="B36" s="160"/>
      <c r="C36" s="160"/>
      <c r="D36" s="160"/>
      <c r="E36" s="160"/>
      <c r="F36" s="83" t="s">
        <v>312</v>
      </c>
      <c r="G36" s="161">
        <v>28</v>
      </c>
      <c r="H36" s="161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NxOAMEV19XeGLCMB0fjL1tTLfwFprCJEBHVZb6L8kU0E+9curKBPTMlt+3WQEv/EJaJ30gy2OhMgrEa3dXuyHA==" saltValue="NQBtC+0IQ81jtR3xHP9kiQ==" spinCount="100000" sheet="1" objects="1" scenarios="1" selectLockedCells="1"/>
  <mergeCells count="18">
    <mergeCell ref="E5:J5"/>
    <mergeCell ref="K5:K6"/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16" activePane="bottomRight" state="frozen"/>
      <selection activeCell="B32" sqref="B32"/>
      <selection pane="topRight" activeCell="B32" sqref="B32"/>
      <selection pane="bottomLeft" activeCell="B32" sqref="B32"/>
      <selection pane="bottomRight" activeCell="K11" sqref="K11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2" t="s">
        <v>239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42.6" customHeight="1">
      <c r="A3" s="159" t="s">
        <v>36</v>
      </c>
      <c r="B3" s="159" t="s">
        <v>416</v>
      </c>
      <c r="C3" s="164" t="s">
        <v>401</v>
      </c>
      <c r="D3" s="164"/>
      <c r="E3" s="164"/>
      <c r="F3" s="164"/>
      <c r="G3" s="164"/>
      <c r="H3" s="159" t="s">
        <v>37</v>
      </c>
      <c r="I3" s="159"/>
      <c r="J3" s="159"/>
      <c r="K3" s="159" t="s">
        <v>224</v>
      </c>
      <c r="L3" s="159"/>
      <c r="M3" s="159" t="s">
        <v>274</v>
      </c>
      <c r="N3" s="159" t="s">
        <v>275</v>
      </c>
    </row>
    <row r="4" spans="1:14" ht="34.15" customHeight="1">
      <c r="A4" s="159"/>
      <c r="B4" s="159"/>
      <c r="C4" s="159" t="s">
        <v>10</v>
      </c>
      <c r="D4" s="159" t="s">
        <v>38</v>
      </c>
      <c r="E4" s="159"/>
      <c r="F4" s="159"/>
      <c r="G4" s="159"/>
      <c r="H4" s="159" t="s">
        <v>221</v>
      </c>
      <c r="I4" s="159" t="s">
        <v>223</v>
      </c>
      <c r="J4" s="159" t="s">
        <v>222</v>
      </c>
      <c r="K4" s="159" t="s">
        <v>10</v>
      </c>
      <c r="L4" s="159" t="s">
        <v>225</v>
      </c>
      <c r="M4" s="159"/>
      <c r="N4" s="159"/>
    </row>
    <row r="5" spans="1:14" ht="38.25">
      <c r="A5" s="159"/>
      <c r="B5" s="159"/>
      <c r="C5" s="159"/>
      <c r="D5" s="68" t="s">
        <v>39</v>
      </c>
      <c r="E5" s="68" t="s">
        <v>226</v>
      </c>
      <c r="F5" s="68" t="s">
        <v>321</v>
      </c>
      <c r="G5" s="69" t="s">
        <v>40</v>
      </c>
      <c r="H5" s="159"/>
      <c r="I5" s="159"/>
      <c r="J5" s="159"/>
      <c r="K5" s="159"/>
      <c r="L5" s="159"/>
      <c r="M5" s="159"/>
      <c r="N5" s="159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390</v>
      </c>
      <c r="B7" s="67">
        <v>41</v>
      </c>
      <c r="C7" s="54">
        <f>SUM(C8,C37)</f>
        <v>4</v>
      </c>
      <c r="D7" s="54">
        <f t="shared" ref="D7:N7" si="0">SUM(D8,D37)</f>
        <v>0</v>
      </c>
      <c r="E7" s="54">
        <f t="shared" si="0"/>
        <v>0</v>
      </c>
      <c r="F7" s="54">
        <f>SUM(F8,F37)</f>
        <v>0</v>
      </c>
      <c r="G7" s="54">
        <f t="shared" si="0"/>
        <v>4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85</v>
      </c>
      <c r="L7" s="54">
        <f>SUM(L8,L37)</f>
        <v>85</v>
      </c>
      <c r="M7" s="54">
        <f t="shared" si="0"/>
        <v>52550</v>
      </c>
      <c r="N7" s="54">
        <f t="shared" si="0"/>
        <v>52750</v>
      </c>
    </row>
    <row r="8" spans="1:14" ht="38.25">
      <c r="A8" s="66" t="s">
        <v>391</v>
      </c>
      <c r="B8" s="67">
        <v>42</v>
      </c>
      <c r="C8" s="54">
        <f>SUM(C9:C10,C13,C18,C19,C22,C23,C29:C31,C35:C36)</f>
        <v>4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0</v>
      </c>
      <c r="G8" s="54">
        <f>SUM(G9:G10,G13,G18,G19,G22,G23,G29:G31,G35:G36)</f>
        <v>4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85</v>
      </c>
      <c r="L8" s="54">
        <f t="shared" si="1"/>
        <v>85</v>
      </c>
      <c r="M8" s="54">
        <f t="shared" si="1"/>
        <v>52550</v>
      </c>
      <c r="N8" s="54">
        <f t="shared" si="1"/>
        <v>52750</v>
      </c>
    </row>
    <row r="9" spans="1:14" ht="38.25">
      <c r="A9" s="110" t="s">
        <v>41</v>
      </c>
      <c r="B9" s="67">
        <v>43</v>
      </c>
      <c r="C9" s="51">
        <f>SUM(D9:G9)</f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5.5">
      <c r="A10" s="110" t="s">
        <v>42</v>
      </c>
      <c r="B10" s="67">
        <v>44</v>
      </c>
      <c r="C10" s="51">
        <f t="shared" ref="C10:C42" si="2">SUM(D10:G10)</f>
        <v>3</v>
      </c>
      <c r="D10" s="17"/>
      <c r="E10" s="17"/>
      <c r="F10" s="17"/>
      <c r="G10" s="17">
        <v>3</v>
      </c>
      <c r="H10" s="17"/>
      <c r="I10" s="17"/>
      <c r="J10" s="17"/>
      <c r="K10" s="17">
        <v>50</v>
      </c>
      <c r="L10" s="17">
        <v>50</v>
      </c>
      <c r="M10" s="17">
        <v>22900</v>
      </c>
      <c r="N10" s="17">
        <v>23100</v>
      </c>
    </row>
    <row r="11" spans="1:14" ht="15">
      <c r="A11" s="70" t="s">
        <v>43</v>
      </c>
      <c r="B11" s="67">
        <v>45</v>
      </c>
      <c r="C11" s="51">
        <f t="shared" si="2"/>
        <v>1</v>
      </c>
      <c r="D11" s="17"/>
      <c r="E11" s="17"/>
      <c r="F11" s="17"/>
      <c r="G11" s="17">
        <v>1</v>
      </c>
      <c r="H11" s="17"/>
      <c r="I11" s="17"/>
      <c r="J11" s="17"/>
      <c r="K11" s="17">
        <v>25</v>
      </c>
      <c r="L11" s="17">
        <v>25</v>
      </c>
      <c r="M11" s="17">
        <v>22900</v>
      </c>
      <c r="N11" s="17">
        <v>23100</v>
      </c>
    </row>
    <row r="12" spans="1:14" ht="27">
      <c r="A12" s="66" t="s">
        <v>392</v>
      </c>
      <c r="B12" s="67">
        <v>46</v>
      </c>
      <c r="C12" s="51">
        <f t="shared" si="2"/>
        <v>0</v>
      </c>
      <c r="D12" s="17"/>
      <c r="E12" s="17"/>
      <c r="F12" s="17"/>
      <c r="G12" s="17"/>
      <c r="H12" s="17"/>
      <c r="I12" s="17"/>
      <c r="J12" s="17"/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f t="shared" si="2"/>
        <v>1</v>
      </c>
      <c r="D13" s="114"/>
      <c r="E13" s="114"/>
      <c r="F13" s="114"/>
      <c r="G13" s="114">
        <v>1</v>
      </c>
      <c r="H13" s="114"/>
      <c r="I13" s="114"/>
      <c r="J13" s="114"/>
      <c r="K13" s="114">
        <v>35</v>
      </c>
      <c r="L13" s="114">
        <v>35</v>
      </c>
      <c r="M13" s="114">
        <v>29650</v>
      </c>
      <c r="N13" s="114">
        <v>29650</v>
      </c>
    </row>
    <row r="14" spans="1:14" ht="25.5">
      <c r="A14" s="70" t="s">
        <v>45</v>
      </c>
      <c r="B14" s="67">
        <v>48</v>
      </c>
      <c r="C14" s="51">
        <f t="shared" si="2"/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25.5">
      <c r="A15" s="70" t="s">
        <v>46</v>
      </c>
      <c r="B15" s="67">
        <v>49</v>
      </c>
      <c r="C15" s="51">
        <f t="shared" si="2"/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5">
      <c r="A16" s="70" t="s">
        <v>393</v>
      </c>
      <c r="B16" s="67">
        <v>50</v>
      </c>
      <c r="C16" s="51">
        <f t="shared" si="2"/>
        <v>1</v>
      </c>
      <c r="D16" s="114"/>
      <c r="E16" s="114"/>
      <c r="F16" s="114"/>
      <c r="G16" s="114">
        <v>1</v>
      </c>
      <c r="H16" s="114"/>
      <c r="I16" s="114"/>
      <c r="J16" s="114"/>
      <c r="K16" s="114">
        <v>35</v>
      </c>
      <c r="L16" s="114">
        <v>35</v>
      </c>
      <c r="M16" s="114">
        <v>29650</v>
      </c>
      <c r="N16" s="114">
        <v>29650</v>
      </c>
    </row>
    <row r="17" spans="1:14" ht="15">
      <c r="A17" s="66" t="s">
        <v>394</v>
      </c>
      <c r="B17" s="67">
        <v>51</v>
      </c>
      <c r="C17" s="51">
        <f t="shared" si="2"/>
        <v>0</v>
      </c>
      <c r="D17" s="17"/>
      <c r="E17" s="17"/>
      <c r="F17" s="17"/>
      <c r="G17" s="17"/>
      <c r="H17" s="17"/>
      <c r="I17" s="17"/>
      <c r="J17" s="17"/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319</v>
      </c>
      <c r="B18" s="67">
        <v>52</v>
      </c>
      <c r="C18" s="51">
        <f t="shared" si="2"/>
        <v>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5">
      <c r="A19" s="66" t="s">
        <v>277</v>
      </c>
      <c r="B19" s="67">
        <v>53</v>
      </c>
      <c r="C19" s="51">
        <f t="shared" si="2"/>
        <v>0</v>
      </c>
      <c r="D19" s="17"/>
      <c r="E19" s="17"/>
      <c r="F19" s="17"/>
      <c r="G19" s="17"/>
      <c r="H19" s="35"/>
      <c r="I19" s="47"/>
      <c r="J19" s="35"/>
      <c r="K19" s="47"/>
      <c r="L19" s="47"/>
      <c r="M19" s="47"/>
      <c r="N19" s="35"/>
    </row>
    <row r="20" spans="1:14" ht="25.5">
      <c r="A20" s="70" t="s">
        <v>47</v>
      </c>
      <c r="B20" s="67">
        <v>54</v>
      </c>
      <c r="C20" s="51">
        <f t="shared" si="2"/>
        <v>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5">
      <c r="A21" s="70" t="s">
        <v>48</v>
      </c>
      <c r="B21" s="67">
        <v>55</v>
      </c>
      <c r="C21" s="51">
        <f t="shared" si="2"/>
        <v>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">
      <c r="A22" s="66" t="s">
        <v>49</v>
      </c>
      <c r="B22" s="67">
        <v>56</v>
      </c>
      <c r="C22" s="51">
        <f t="shared" si="2"/>
        <v>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5">
      <c r="A23" s="66" t="s">
        <v>278</v>
      </c>
      <c r="B23" s="67">
        <v>57</v>
      </c>
      <c r="C23" s="51">
        <f t="shared" si="2"/>
        <v>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25.5">
      <c r="A24" s="70" t="s">
        <v>428</v>
      </c>
      <c r="B24" s="67">
        <v>58</v>
      </c>
      <c r="C24" s="51">
        <f t="shared" si="2"/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>
      <c r="A25" s="70" t="s">
        <v>228</v>
      </c>
      <c r="B25" s="67">
        <v>59</v>
      </c>
      <c r="C25" s="51">
        <f t="shared" si="2"/>
        <v>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5">
      <c r="A26" s="70" t="s">
        <v>50</v>
      </c>
      <c r="B26" s="67">
        <v>60</v>
      </c>
      <c r="C26" s="51">
        <f t="shared" si="2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27">
      <c r="A27" s="66" t="s">
        <v>395</v>
      </c>
      <c r="B27" s="67">
        <v>61</v>
      </c>
      <c r="C27" s="51">
        <f t="shared" si="2"/>
        <v>0</v>
      </c>
      <c r="D27" s="17"/>
      <c r="E27" s="17"/>
      <c r="F27" s="17"/>
      <c r="G27" s="17"/>
      <c r="H27" s="17"/>
      <c r="I27" s="17"/>
      <c r="J27" s="17"/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396</v>
      </c>
      <c r="B28" s="67">
        <v>62</v>
      </c>
      <c r="C28" s="51">
        <f t="shared" si="2"/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">
      <c r="A29" s="66" t="s">
        <v>51</v>
      </c>
      <c r="B29" s="67">
        <v>63</v>
      </c>
      <c r="C29" s="51">
        <f t="shared" si="2"/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">
      <c r="A30" s="66" t="s">
        <v>52</v>
      </c>
      <c r="B30" s="67">
        <v>64</v>
      </c>
      <c r="C30" s="51">
        <f t="shared" si="2"/>
        <v>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25.5">
      <c r="A31" s="66" t="s">
        <v>397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53</v>
      </c>
      <c r="B32" s="67">
        <v>66</v>
      </c>
      <c r="C32" s="51">
        <f t="shared" si="2"/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">
      <c r="A33" s="70" t="s">
        <v>54</v>
      </c>
      <c r="B33" s="67">
        <v>67</v>
      </c>
      <c r="C33" s="51">
        <f t="shared" si="2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">
      <c r="A34" s="70" t="s">
        <v>55</v>
      </c>
      <c r="B34" s="67">
        <v>68</v>
      </c>
      <c r="C34" s="51">
        <f t="shared" si="2"/>
        <v>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">
      <c r="A35" s="66" t="s">
        <v>56</v>
      </c>
      <c r="B35" s="67">
        <v>69</v>
      </c>
      <c r="C35" s="51">
        <f t="shared" si="2"/>
        <v>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89" t="s">
        <v>320</v>
      </c>
      <c r="B36" s="67">
        <v>70</v>
      </c>
      <c r="C36" s="51">
        <f t="shared" si="2"/>
        <v>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53.25" customHeight="1">
      <c r="A37" s="66" t="s">
        <v>398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227</v>
      </c>
      <c r="I37" s="51" t="s">
        <v>227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227</v>
      </c>
      <c r="N37" s="51" t="s">
        <v>227</v>
      </c>
    </row>
    <row r="38" spans="1:14" ht="25.5">
      <c r="A38" s="72" t="s">
        <v>57</v>
      </c>
      <c r="B38" s="67">
        <v>72</v>
      </c>
      <c r="C38" s="51">
        <f t="shared" si="2"/>
        <v>0</v>
      </c>
      <c r="D38" s="17"/>
      <c r="E38" s="17"/>
      <c r="F38" s="17"/>
      <c r="G38" s="17"/>
      <c r="H38" s="30" t="s">
        <v>227</v>
      </c>
      <c r="I38" s="16" t="s">
        <v>227</v>
      </c>
      <c r="J38" s="17"/>
      <c r="K38" s="17"/>
      <c r="L38" s="17"/>
      <c r="M38" s="16" t="s">
        <v>227</v>
      </c>
      <c r="N38" s="16" t="s">
        <v>227</v>
      </c>
    </row>
    <row r="39" spans="1:14" ht="15">
      <c r="A39" s="73" t="s">
        <v>399</v>
      </c>
      <c r="B39" s="67">
        <v>73</v>
      </c>
      <c r="C39" s="51">
        <f t="shared" si="2"/>
        <v>0</v>
      </c>
      <c r="D39" s="17"/>
      <c r="E39" s="17"/>
      <c r="F39" s="17"/>
      <c r="G39" s="17"/>
      <c r="H39" s="30" t="s">
        <v>227</v>
      </c>
      <c r="I39" s="16" t="s">
        <v>227</v>
      </c>
      <c r="J39" s="17"/>
      <c r="K39" s="17"/>
      <c r="L39" s="17"/>
      <c r="M39" s="16" t="s">
        <v>227</v>
      </c>
      <c r="N39" s="16" t="s">
        <v>227</v>
      </c>
    </row>
    <row r="40" spans="1:14" ht="15">
      <c r="A40" s="74" t="s">
        <v>236</v>
      </c>
      <c r="B40" s="67">
        <v>74</v>
      </c>
      <c r="C40" s="51">
        <f t="shared" si="2"/>
        <v>0</v>
      </c>
      <c r="D40" s="17"/>
      <c r="E40" s="17"/>
      <c r="F40" s="17"/>
      <c r="G40" s="17"/>
      <c r="H40" s="30" t="s">
        <v>227</v>
      </c>
      <c r="I40" s="16" t="s">
        <v>227</v>
      </c>
      <c r="J40" s="17"/>
      <c r="K40" s="17"/>
      <c r="L40" s="17"/>
      <c r="M40" s="16" t="s">
        <v>227</v>
      </c>
      <c r="N40" s="16" t="s">
        <v>227</v>
      </c>
    </row>
    <row r="41" spans="1:14" ht="15">
      <c r="A41" s="73" t="s">
        <v>58</v>
      </c>
      <c r="B41" s="67">
        <v>75</v>
      </c>
      <c r="C41" s="51">
        <f t="shared" si="2"/>
        <v>0</v>
      </c>
      <c r="D41" s="17"/>
      <c r="E41" s="17"/>
      <c r="F41" s="17"/>
      <c r="G41" s="17"/>
      <c r="H41" s="30" t="s">
        <v>227</v>
      </c>
      <c r="I41" s="16" t="s">
        <v>227</v>
      </c>
      <c r="J41" s="17"/>
      <c r="K41" s="17"/>
      <c r="L41" s="17"/>
      <c r="M41" s="16" t="s">
        <v>227</v>
      </c>
      <c r="N41" s="16" t="s">
        <v>227</v>
      </c>
    </row>
    <row r="42" spans="1:14" ht="15">
      <c r="A42" s="73" t="s">
        <v>400</v>
      </c>
      <c r="B42" s="67">
        <v>76</v>
      </c>
      <c r="C42" s="51">
        <f t="shared" si="2"/>
        <v>0</v>
      </c>
      <c r="D42" s="17"/>
      <c r="E42" s="17"/>
      <c r="F42" s="17"/>
      <c r="G42" s="17"/>
      <c r="H42" s="30" t="s">
        <v>227</v>
      </c>
      <c r="I42" s="16" t="s">
        <v>227</v>
      </c>
      <c r="J42" s="17"/>
      <c r="K42" s="17"/>
      <c r="L42" s="17"/>
      <c r="M42" s="16" t="s">
        <v>227</v>
      </c>
      <c r="N42" s="16" t="s">
        <v>227</v>
      </c>
    </row>
    <row r="44" spans="1:14">
      <c r="A44" s="71"/>
      <c r="C44" s="102" t="s">
        <v>68</v>
      </c>
      <c r="D44" s="165" t="s">
        <v>317</v>
      </c>
      <c r="E44" s="165"/>
      <c r="F44" s="165"/>
      <c r="G44" s="165"/>
      <c r="H44" s="165"/>
      <c r="I44" s="165"/>
      <c r="J44" s="165"/>
      <c r="K44" s="165"/>
      <c r="L44" s="88" t="s">
        <v>315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5" t="s">
        <v>318</v>
      </c>
      <c r="D46" s="165"/>
      <c r="E46" s="165"/>
      <c r="F46" s="165"/>
      <c r="G46" s="165"/>
      <c r="H46" s="165"/>
      <c r="I46" s="165"/>
      <c r="J46" s="165"/>
      <c r="K46" s="165"/>
      <c r="L46" s="88" t="s">
        <v>316</v>
      </c>
      <c r="M46" s="104"/>
    </row>
  </sheetData>
  <sheetProtection algorithmName="SHA-512" hashValue="9HLjaTb+DNoegX24QDmXDl8ujmmBd7+I83pA6i1mciWP/K9skYdp9A2sprehYEwshsfybqmFy947oaS2DH7SKg==" saltValue="fchnGuiRbSpja5Z828bOlg==" spinCount="100000" sheet="1" objects="1" scenarios="1" selectLockedCells="1"/>
  <mergeCells count="18">
    <mergeCell ref="I4:I5"/>
    <mergeCell ref="J4:J5"/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G13" sqref="G13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2" t="s">
        <v>434</v>
      </c>
      <c r="B1" s="162"/>
      <c r="C1" s="162"/>
      <c r="D1" s="162"/>
      <c r="E1" s="162"/>
      <c r="F1" s="162"/>
      <c r="G1" s="162"/>
      <c r="H1" s="162"/>
      <c r="I1" s="162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59" t="s">
        <v>59</v>
      </c>
      <c r="B3" s="159" t="s">
        <v>416</v>
      </c>
      <c r="C3" s="159" t="s">
        <v>60</v>
      </c>
      <c r="D3" s="159"/>
      <c r="E3" s="159"/>
      <c r="F3" s="159"/>
      <c r="G3" s="159" t="s">
        <v>327</v>
      </c>
      <c r="H3" s="159" t="s">
        <v>328</v>
      </c>
      <c r="I3" s="159" t="s">
        <v>387</v>
      </c>
    </row>
    <row r="4" spans="1:9" ht="12.75" customHeight="1">
      <c r="A4" s="159"/>
      <c r="B4" s="159"/>
      <c r="C4" s="164" t="s">
        <v>10</v>
      </c>
      <c r="D4" s="159" t="s">
        <v>61</v>
      </c>
      <c r="E4" s="159"/>
      <c r="F4" s="159"/>
      <c r="G4" s="159"/>
      <c r="H4" s="159"/>
      <c r="I4" s="159"/>
    </row>
    <row r="5" spans="1:9" ht="45.6" customHeight="1">
      <c r="A5" s="159"/>
      <c r="B5" s="159"/>
      <c r="C5" s="159"/>
      <c r="D5" s="159" t="s">
        <v>326</v>
      </c>
      <c r="E5" s="159" t="s">
        <v>62</v>
      </c>
      <c r="F5" s="159"/>
      <c r="G5" s="159"/>
      <c r="H5" s="159"/>
      <c r="I5" s="159"/>
    </row>
    <row r="6" spans="1:9" ht="51">
      <c r="A6" s="159"/>
      <c r="B6" s="159"/>
      <c r="C6" s="159"/>
      <c r="D6" s="159"/>
      <c r="E6" s="68" t="s">
        <v>63</v>
      </c>
      <c r="F6" s="68" t="s">
        <v>64</v>
      </c>
      <c r="G6" s="159"/>
      <c r="H6" s="159"/>
      <c r="I6" s="159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388</v>
      </c>
      <c r="B8" s="67">
        <v>79</v>
      </c>
      <c r="C8" s="84">
        <f>SUM(C9:C16)</f>
        <v>1862</v>
      </c>
      <c r="D8" s="84">
        <f t="shared" ref="D8:I8" si="0">SUM(D9:D16)</f>
        <v>0</v>
      </c>
      <c r="E8" s="84">
        <f t="shared" si="0"/>
        <v>0</v>
      </c>
      <c r="F8" s="84">
        <f t="shared" si="0"/>
        <v>1862</v>
      </c>
      <c r="G8" s="84">
        <f t="shared" si="0"/>
        <v>0</v>
      </c>
      <c r="H8" s="84">
        <f>SUM(H9:H16)</f>
        <v>1862</v>
      </c>
      <c r="I8" s="84">
        <f t="shared" si="0"/>
        <v>0</v>
      </c>
    </row>
    <row r="9" spans="1:9" ht="38.25">
      <c r="A9" s="66" t="s">
        <v>389</v>
      </c>
      <c r="B9" s="67">
        <v>80</v>
      </c>
      <c r="C9" s="85">
        <f>SUM(D9:F9)</f>
        <v>1322</v>
      </c>
      <c r="D9" s="31"/>
      <c r="E9" s="31"/>
      <c r="F9" s="31">
        <v>1322</v>
      </c>
      <c r="G9" s="31"/>
      <c r="H9" s="85">
        <f t="shared" ref="H9:H16" si="1">SUM(G9,C9)</f>
        <v>1322</v>
      </c>
      <c r="I9" s="31"/>
    </row>
    <row r="10" spans="1:9" ht="38.25">
      <c r="A10" s="86" t="s">
        <v>330</v>
      </c>
      <c r="B10" s="67">
        <v>81</v>
      </c>
      <c r="C10" s="85">
        <f>SUM(D10:F10)</f>
        <v>540</v>
      </c>
      <c r="D10" s="31"/>
      <c r="E10" s="31"/>
      <c r="F10" s="31">
        <v>540</v>
      </c>
      <c r="G10" s="31"/>
      <c r="H10" s="85">
        <f t="shared" si="1"/>
        <v>540</v>
      </c>
      <c r="I10" s="31"/>
    </row>
    <row r="11" spans="1:9" ht="32.450000000000003" customHeight="1">
      <c r="A11" s="66" t="s">
        <v>65</v>
      </c>
      <c r="B11" s="67">
        <v>82</v>
      </c>
      <c r="C11" s="85">
        <f t="shared" ref="C11:C16" si="2">SUM(D11:F11)</f>
        <v>0</v>
      </c>
      <c r="D11" s="31"/>
      <c r="E11" s="31"/>
      <c r="F11" s="31"/>
      <c r="G11" s="31"/>
      <c r="H11" s="85">
        <f t="shared" si="1"/>
        <v>0</v>
      </c>
      <c r="I11" s="31"/>
    </row>
    <row r="12" spans="1:9" ht="25.5">
      <c r="A12" s="66" t="s">
        <v>66</v>
      </c>
      <c r="B12" s="67">
        <v>83</v>
      </c>
      <c r="C12" s="85">
        <f t="shared" si="2"/>
        <v>0</v>
      </c>
      <c r="D12" s="31"/>
      <c r="E12" s="31"/>
      <c r="F12" s="31"/>
      <c r="G12" s="31"/>
      <c r="H12" s="85">
        <f t="shared" si="1"/>
        <v>0</v>
      </c>
      <c r="I12" s="31"/>
    </row>
    <row r="13" spans="1:9" ht="57" customHeight="1">
      <c r="A13" s="66" t="s">
        <v>414</v>
      </c>
      <c r="B13" s="67">
        <v>84</v>
      </c>
      <c r="C13" s="85">
        <f t="shared" si="2"/>
        <v>0</v>
      </c>
      <c r="D13" s="31"/>
      <c r="E13" s="31"/>
      <c r="F13" s="31"/>
      <c r="G13" s="31"/>
      <c r="H13" s="85">
        <f t="shared" si="1"/>
        <v>0</v>
      </c>
      <c r="I13" s="31"/>
    </row>
    <row r="14" spans="1:9" ht="43.9" customHeight="1">
      <c r="A14" s="66" t="s">
        <v>331</v>
      </c>
      <c r="B14" s="67">
        <v>85</v>
      </c>
      <c r="C14" s="85">
        <f t="shared" si="2"/>
        <v>0</v>
      </c>
      <c r="D14" s="31"/>
      <c r="E14" s="31"/>
      <c r="F14" s="31"/>
      <c r="G14" s="31"/>
      <c r="H14" s="85">
        <f t="shared" si="1"/>
        <v>0</v>
      </c>
      <c r="I14" s="31"/>
    </row>
    <row r="15" spans="1:9" ht="25.5">
      <c r="A15" s="66" t="s">
        <v>240</v>
      </c>
      <c r="B15" s="67">
        <v>86</v>
      </c>
      <c r="C15" s="85">
        <f t="shared" si="2"/>
        <v>0</v>
      </c>
      <c r="D15" s="31"/>
      <c r="E15" s="31"/>
      <c r="F15" s="31"/>
      <c r="G15" s="31"/>
      <c r="H15" s="85">
        <f t="shared" si="1"/>
        <v>0</v>
      </c>
      <c r="I15" s="31"/>
    </row>
    <row r="16" spans="1:9" ht="17.45" customHeight="1">
      <c r="A16" s="66" t="s">
        <v>67</v>
      </c>
      <c r="B16" s="67">
        <v>87</v>
      </c>
      <c r="C16" s="85">
        <f t="shared" si="2"/>
        <v>0</v>
      </c>
      <c r="D16" s="31"/>
      <c r="E16" s="31"/>
      <c r="F16" s="31"/>
      <c r="G16" s="31"/>
      <c r="H16" s="85">
        <f t="shared" si="1"/>
        <v>0</v>
      </c>
      <c r="I16" s="31"/>
    </row>
    <row r="18" spans="1:9" ht="12.75" customHeight="1">
      <c r="A18" s="20" t="s">
        <v>68</v>
      </c>
      <c r="B18" s="160" t="s">
        <v>332</v>
      </c>
      <c r="C18" s="160"/>
      <c r="D18" s="160"/>
      <c r="E18" s="160"/>
    </row>
    <row r="19" spans="1:9">
      <c r="B19" s="160"/>
      <c r="C19" s="160"/>
      <c r="D19" s="160"/>
      <c r="E19" s="160"/>
    </row>
    <row r="20" spans="1:9" ht="12.6" customHeight="1">
      <c r="B20" s="160"/>
      <c r="C20" s="160"/>
      <c r="D20" s="160"/>
      <c r="E20" s="160"/>
      <c r="F20" s="83" t="s">
        <v>323</v>
      </c>
      <c r="G20" s="166"/>
      <c r="H20" s="166"/>
      <c r="I20" s="20" t="s">
        <v>69</v>
      </c>
    </row>
    <row r="21" spans="1:9">
      <c r="F21" s="83"/>
    </row>
    <row r="22" spans="1:9" ht="12.75" customHeight="1">
      <c r="B22" s="160" t="s">
        <v>333</v>
      </c>
      <c r="C22" s="160"/>
      <c r="D22" s="160"/>
      <c r="E22" s="160"/>
      <c r="F22" s="83"/>
    </row>
    <row r="23" spans="1:9" ht="12.75" customHeight="1">
      <c r="B23" s="160"/>
      <c r="C23" s="160"/>
      <c r="D23" s="160"/>
      <c r="E23" s="160"/>
      <c r="F23" s="83" t="s">
        <v>324</v>
      </c>
      <c r="G23" s="166"/>
      <c r="H23" s="166"/>
      <c r="I23" s="20" t="s">
        <v>69</v>
      </c>
    </row>
    <row r="24" spans="1:9">
      <c r="F24" s="83"/>
    </row>
    <row r="25" spans="1:9" ht="12.75" customHeight="1">
      <c r="B25" s="160" t="s">
        <v>334</v>
      </c>
      <c r="C25" s="160"/>
      <c r="D25" s="160"/>
      <c r="E25" s="160"/>
      <c r="F25" s="83"/>
    </row>
    <row r="26" spans="1:9" ht="12.75" customHeight="1">
      <c r="B26" s="160"/>
      <c r="C26" s="160"/>
      <c r="D26" s="160"/>
      <c r="E26" s="160"/>
      <c r="F26" s="83" t="s">
        <v>325</v>
      </c>
      <c r="G26" s="166"/>
      <c r="H26" s="166"/>
      <c r="I26" s="20" t="s">
        <v>69</v>
      </c>
    </row>
    <row r="27" spans="1:9">
      <c r="F27" s="83"/>
    </row>
    <row r="28" spans="1:9" ht="12.75" customHeight="1">
      <c r="B28" s="160" t="s">
        <v>335</v>
      </c>
      <c r="C28" s="160"/>
      <c r="D28" s="160"/>
      <c r="E28" s="160"/>
      <c r="F28" s="83"/>
    </row>
    <row r="29" spans="1:9" ht="12.75" customHeight="1">
      <c r="B29" s="160"/>
      <c r="C29" s="160"/>
      <c r="D29" s="160"/>
      <c r="E29" s="160"/>
      <c r="F29" s="83" t="s">
        <v>329</v>
      </c>
      <c r="G29" s="166"/>
      <c r="H29" s="166"/>
      <c r="I29" s="20" t="s">
        <v>69</v>
      </c>
    </row>
    <row r="30" spans="1:9">
      <c r="F30" s="83"/>
    </row>
    <row r="31" spans="1:9">
      <c r="B31" s="160" t="s">
        <v>336</v>
      </c>
      <c r="C31" s="160"/>
      <c r="D31" s="160"/>
      <c r="E31" s="160"/>
      <c r="F31" s="83"/>
    </row>
    <row r="32" spans="1:9">
      <c r="B32" s="160"/>
      <c r="C32" s="160"/>
      <c r="D32" s="160"/>
      <c r="E32" s="160"/>
      <c r="F32" s="83" t="s">
        <v>337</v>
      </c>
      <c r="G32" s="166"/>
      <c r="H32" s="166"/>
      <c r="I32" s="20" t="s">
        <v>69</v>
      </c>
    </row>
  </sheetData>
  <sheetProtection algorithmName="SHA-512" hashValue="/zAN5OkGRU2S89ZiqYk1IcpW5odWFLUfz7ZQF8iCEMZCk4JOz0jRTDXtqeQlo+YMk2u0Dw+ACzIHOZzEhDq1YA==" saltValue="9XXLdjGhQTfP482cUpoUrQ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zoomScale="70" zoomScaleNormal="70" workbookViewId="0">
      <pane xSplit="2" ySplit="7" topLeftCell="C188" activePane="bottomRight" state="frozen"/>
      <selection activeCell="B32" sqref="B32"/>
      <selection pane="topRight" activeCell="B32" sqref="B32"/>
      <selection pane="bottomLeft" activeCell="B32" sqref="B32"/>
      <selection pane="bottomRight" activeCell="M33" sqref="M33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2" t="s">
        <v>435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23" ht="13.5" thickBo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23" ht="24" customHeight="1" thickBot="1">
      <c r="A3" s="159" t="s">
        <v>70</v>
      </c>
      <c r="B3" s="168" t="s">
        <v>416</v>
      </c>
      <c r="C3" s="169" t="s">
        <v>413</v>
      </c>
      <c r="D3" s="170"/>
      <c r="E3" s="171"/>
      <c r="F3" s="171"/>
      <c r="G3" s="171"/>
      <c r="H3" s="171"/>
      <c r="I3" s="171"/>
      <c r="J3" s="171"/>
      <c r="K3" s="172"/>
      <c r="L3" s="181" t="s">
        <v>253</v>
      </c>
      <c r="M3" s="171"/>
      <c r="N3" s="172"/>
      <c r="O3" s="169" t="s">
        <v>423</v>
      </c>
      <c r="P3" s="171"/>
      <c r="Q3" s="172"/>
      <c r="R3" s="197" t="s">
        <v>279</v>
      </c>
      <c r="S3" s="192" t="s">
        <v>280</v>
      </c>
    </row>
    <row r="4" spans="1:23" ht="24" customHeight="1">
      <c r="A4" s="159"/>
      <c r="B4" s="168"/>
      <c r="C4" s="190" t="s">
        <v>10</v>
      </c>
      <c r="D4" s="182" t="s">
        <v>71</v>
      </c>
      <c r="E4" s="174" t="s">
        <v>241</v>
      </c>
      <c r="F4" s="164"/>
      <c r="G4" s="164"/>
      <c r="H4" s="173" t="s">
        <v>245</v>
      </c>
      <c r="I4" s="175"/>
      <c r="J4" s="175"/>
      <c r="K4" s="176"/>
      <c r="L4" s="177" t="s">
        <v>10</v>
      </c>
      <c r="M4" s="185" t="s">
        <v>242</v>
      </c>
      <c r="N4" s="186"/>
      <c r="O4" s="190" t="s">
        <v>10</v>
      </c>
      <c r="P4" s="193" t="s">
        <v>338</v>
      </c>
      <c r="Q4" s="194"/>
      <c r="R4" s="197"/>
      <c r="S4" s="192"/>
    </row>
    <row r="5" spans="1:23" ht="24" customHeight="1">
      <c r="A5" s="159"/>
      <c r="B5" s="168"/>
      <c r="C5" s="190"/>
      <c r="D5" s="183"/>
      <c r="E5" s="174" t="s">
        <v>10</v>
      </c>
      <c r="F5" s="173" t="s">
        <v>242</v>
      </c>
      <c r="G5" s="174"/>
      <c r="H5" s="164" t="s">
        <v>10</v>
      </c>
      <c r="I5" s="173" t="s">
        <v>242</v>
      </c>
      <c r="J5" s="175"/>
      <c r="K5" s="176"/>
      <c r="L5" s="178"/>
      <c r="M5" s="187"/>
      <c r="N5" s="188"/>
      <c r="O5" s="190"/>
      <c r="P5" s="195"/>
      <c r="Q5" s="196"/>
      <c r="R5" s="197"/>
      <c r="S5" s="192"/>
    </row>
    <row r="6" spans="1:23" ht="51" customHeight="1" thickBot="1">
      <c r="A6" s="159"/>
      <c r="B6" s="168"/>
      <c r="C6" s="191"/>
      <c r="D6" s="184"/>
      <c r="E6" s="189"/>
      <c r="F6" s="40" t="s">
        <v>243</v>
      </c>
      <c r="G6" s="40" t="s">
        <v>244</v>
      </c>
      <c r="H6" s="180"/>
      <c r="I6" s="40" t="s">
        <v>246</v>
      </c>
      <c r="J6" s="40" t="s">
        <v>247</v>
      </c>
      <c r="K6" s="41" t="s">
        <v>248</v>
      </c>
      <c r="L6" s="179"/>
      <c r="M6" s="42" t="s">
        <v>249</v>
      </c>
      <c r="N6" s="41" t="s">
        <v>250</v>
      </c>
      <c r="O6" s="191"/>
      <c r="P6" s="40" t="s">
        <v>251</v>
      </c>
      <c r="Q6" s="41" t="s">
        <v>252</v>
      </c>
      <c r="R6" s="197"/>
      <c r="S6" s="192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436</v>
      </c>
      <c r="B8" s="82">
        <v>93</v>
      </c>
      <c r="C8" s="61">
        <f t="shared" ref="C8:Q8" si="0">SUM(C9:C119,C121:C152,C153,C156,C165,C189,C195)</f>
        <v>188</v>
      </c>
      <c r="D8" s="61">
        <f t="shared" si="0"/>
        <v>87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532</v>
      </c>
      <c r="S8" s="59">
        <f>Раздел2!K8</f>
        <v>231</v>
      </c>
      <c r="T8" s="56"/>
      <c r="U8" s="59"/>
      <c r="W8" s="59"/>
    </row>
    <row r="9" spans="1:23" ht="25.5">
      <c r="A9" s="81" t="s">
        <v>72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73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74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75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76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77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254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78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79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80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81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82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83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84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85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86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87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88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89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90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91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92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93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339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94</v>
      </c>
      <c r="B33" s="82">
        <v>118</v>
      </c>
      <c r="C33" s="32">
        <v>74</v>
      </c>
      <c r="D33" s="32">
        <v>38</v>
      </c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95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96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97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98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99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100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340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101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102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103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104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105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106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107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108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109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111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112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113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114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115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116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341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117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118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119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120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255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121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122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123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124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125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126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342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127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128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129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130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131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343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132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133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134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135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136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137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138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139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140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141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142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143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144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145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344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146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147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148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149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150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151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256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152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153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154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155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273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156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157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158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159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160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163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165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345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346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347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348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349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161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162</v>
      </c>
      <c r="B115" s="82">
        <v>200</v>
      </c>
      <c r="C115" s="32">
        <v>28</v>
      </c>
      <c r="D115" s="32">
        <v>28</v>
      </c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164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166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350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257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2" t="s">
        <v>258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168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266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169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170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171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172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173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174</v>
      </c>
      <c r="B128" s="82">
        <v>213</v>
      </c>
      <c r="C128" s="32">
        <v>22</v>
      </c>
      <c r="D128" s="32">
        <v>6</v>
      </c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175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176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351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259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352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177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178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179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180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181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182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183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184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260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185</v>
      </c>
      <c r="B143" s="82">
        <v>228</v>
      </c>
      <c r="C143" s="32">
        <v>64</v>
      </c>
      <c r="D143" s="32">
        <v>15</v>
      </c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353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186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187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188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189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190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191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192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193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385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194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2" t="s">
        <v>195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386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429</v>
      </c>
      <c r="B157" s="82">
        <v>242</v>
      </c>
      <c r="C157" s="32"/>
      <c r="D157" s="32"/>
      <c r="E157" s="49"/>
      <c r="F157" s="32"/>
      <c r="G157" s="32"/>
      <c r="H157" s="61">
        <f t="shared" ref="H157:H164" si="19">SUM(I157+J157+K157)</f>
        <v>0</v>
      </c>
      <c r="I157" s="32"/>
      <c r="J157" s="32"/>
      <c r="K157" s="32"/>
      <c r="L157" s="32"/>
      <c r="M157" s="32"/>
      <c r="N157" s="32"/>
      <c r="O157" s="49"/>
      <c r="P157" s="32"/>
      <c r="Q157" s="32"/>
      <c r="R157" s="56"/>
      <c r="S157" s="59"/>
      <c r="T157" s="56"/>
      <c r="U157" s="59"/>
    </row>
    <row r="158" spans="1:21">
      <c r="A158" s="81" t="s">
        <v>261</v>
      </c>
      <c r="B158" s="82">
        <v>243</v>
      </c>
      <c r="C158" s="32"/>
      <c r="D158" s="32"/>
      <c r="E158" s="49"/>
      <c r="F158" s="32"/>
      <c r="G158" s="32"/>
      <c r="H158" s="61">
        <f t="shared" si="19"/>
        <v>0</v>
      </c>
      <c r="I158" s="32"/>
      <c r="J158" s="32"/>
      <c r="K158" s="32"/>
      <c r="L158" s="32"/>
      <c r="M158" s="32"/>
      <c r="N158" s="32"/>
      <c r="O158" s="49"/>
      <c r="P158" s="32"/>
      <c r="Q158" s="32"/>
      <c r="R158" s="56"/>
      <c r="S158" s="59"/>
      <c r="T158" s="56"/>
      <c r="U158" s="59"/>
    </row>
    <row r="159" spans="1:21">
      <c r="A159" s="81" t="s">
        <v>196</v>
      </c>
      <c r="B159" s="82">
        <v>244</v>
      </c>
      <c r="C159" s="32"/>
      <c r="D159" s="32"/>
      <c r="E159" s="49"/>
      <c r="F159" s="32"/>
      <c r="G159" s="32"/>
      <c r="H159" s="61">
        <f t="shared" si="19"/>
        <v>0</v>
      </c>
      <c r="I159" s="32"/>
      <c r="J159" s="32"/>
      <c r="K159" s="32"/>
      <c r="L159" s="32"/>
      <c r="M159" s="32"/>
      <c r="N159" s="32"/>
      <c r="O159" s="49"/>
      <c r="P159" s="32"/>
      <c r="Q159" s="32"/>
      <c r="R159" s="56"/>
      <c r="S159" s="59"/>
      <c r="T159" s="56"/>
      <c r="U159" s="59"/>
    </row>
    <row r="160" spans="1:21">
      <c r="A160" s="81" t="s">
        <v>262</v>
      </c>
      <c r="B160" s="82">
        <v>245</v>
      </c>
      <c r="C160" s="32"/>
      <c r="D160" s="32"/>
      <c r="E160" s="49"/>
      <c r="F160" s="32"/>
      <c r="G160" s="32"/>
      <c r="H160" s="61">
        <f t="shared" si="19"/>
        <v>0</v>
      </c>
      <c r="I160" s="32"/>
      <c r="J160" s="32"/>
      <c r="K160" s="32"/>
      <c r="L160" s="32"/>
      <c r="M160" s="32"/>
      <c r="N160" s="32"/>
      <c r="O160" s="49"/>
      <c r="P160" s="32"/>
      <c r="Q160" s="32"/>
      <c r="R160" s="56"/>
      <c r="S160" s="59"/>
      <c r="T160" s="56"/>
      <c r="U160" s="59"/>
    </row>
    <row r="161" spans="1:21">
      <c r="A161" s="81" t="s">
        <v>197</v>
      </c>
      <c r="B161" s="82">
        <v>246</v>
      </c>
      <c r="C161" s="32"/>
      <c r="D161" s="32"/>
      <c r="E161" s="49"/>
      <c r="F161" s="32"/>
      <c r="G161" s="32"/>
      <c r="H161" s="61">
        <f t="shared" si="19"/>
        <v>0</v>
      </c>
      <c r="I161" s="32"/>
      <c r="J161" s="32"/>
      <c r="K161" s="32"/>
      <c r="L161" s="32"/>
      <c r="M161" s="32"/>
      <c r="N161" s="32"/>
      <c r="O161" s="49"/>
      <c r="P161" s="32"/>
      <c r="Q161" s="32"/>
      <c r="R161" s="56"/>
      <c r="S161" s="59"/>
      <c r="T161" s="56"/>
      <c r="U161" s="59"/>
    </row>
    <row r="162" spans="1:21">
      <c r="A162" s="81" t="s">
        <v>198</v>
      </c>
      <c r="B162" s="82">
        <v>247</v>
      </c>
      <c r="C162" s="32"/>
      <c r="D162" s="32"/>
      <c r="E162" s="49"/>
      <c r="F162" s="32"/>
      <c r="G162" s="32"/>
      <c r="H162" s="61">
        <f t="shared" si="19"/>
        <v>0</v>
      </c>
      <c r="I162" s="32"/>
      <c r="J162" s="32"/>
      <c r="K162" s="32"/>
      <c r="L162" s="32"/>
      <c r="M162" s="32"/>
      <c r="N162" s="32"/>
      <c r="O162" s="49"/>
      <c r="P162" s="32"/>
      <c r="Q162" s="32"/>
      <c r="R162" s="56"/>
      <c r="S162" s="59"/>
      <c r="T162" s="56"/>
      <c r="U162" s="59"/>
    </row>
    <row r="163" spans="1:21">
      <c r="A163" s="81" t="s">
        <v>199</v>
      </c>
      <c r="B163" s="82">
        <v>248</v>
      </c>
      <c r="C163" s="32"/>
      <c r="D163" s="32"/>
      <c r="E163" s="49"/>
      <c r="F163" s="32"/>
      <c r="G163" s="32"/>
      <c r="H163" s="61">
        <f t="shared" si="19"/>
        <v>0</v>
      </c>
      <c r="I163" s="32"/>
      <c r="J163" s="32"/>
      <c r="K163" s="32"/>
      <c r="L163" s="32"/>
      <c r="M163" s="32"/>
      <c r="N163" s="32"/>
      <c r="O163" s="49"/>
      <c r="P163" s="32"/>
      <c r="Q163" s="32"/>
      <c r="R163" s="56"/>
      <c r="S163" s="59"/>
      <c r="T163" s="56"/>
      <c r="U163" s="59"/>
    </row>
    <row r="164" spans="1:21">
      <c r="A164" s="81" t="s">
        <v>200</v>
      </c>
      <c r="B164" s="82">
        <v>249</v>
      </c>
      <c r="C164" s="32"/>
      <c r="D164" s="32"/>
      <c r="E164" s="49"/>
      <c r="F164" s="32"/>
      <c r="G164" s="32"/>
      <c r="H164" s="61">
        <f t="shared" si="19"/>
        <v>0</v>
      </c>
      <c r="I164" s="32"/>
      <c r="J164" s="32"/>
      <c r="K164" s="32"/>
      <c r="L164" s="32"/>
      <c r="M164" s="32"/>
      <c r="N164" s="32"/>
      <c r="O164" s="49"/>
      <c r="P164" s="32"/>
      <c r="Q164" s="32"/>
      <c r="R164" s="56"/>
      <c r="S164" s="59"/>
      <c r="T164" s="56"/>
      <c r="U164" s="59"/>
    </row>
    <row r="165" spans="1:21" ht="39" customHeight="1">
      <c r="A165" s="80" t="s">
        <v>437</v>
      </c>
      <c r="B165" s="82">
        <v>250</v>
      </c>
      <c r="C165" s="62">
        <f t="shared" ref="C165:Q165" si="20">SUM(C166:C188)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355</v>
      </c>
      <c r="B166" s="82">
        <v>251</v>
      </c>
      <c r="C166" s="32"/>
      <c r="D166" s="32"/>
      <c r="E166" s="49"/>
      <c r="F166" s="32"/>
      <c r="G166" s="32"/>
      <c r="H166" s="61">
        <f t="shared" ref="H166:H187" si="21">SUM(I166+J166+K166)</f>
        <v>0</v>
      </c>
      <c r="I166" s="32"/>
      <c r="J166" s="32"/>
      <c r="K166" s="32"/>
      <c r="L166" s="32"/>
      <c r="M166" s="32"/>
      <c r="N166" s="32"/>
      <c r="O166" s="49"/>
      <c r="P166" s="32"/>
      <c r="Q166" s="32"/>
      <c r="R166" s="56"/>
      <c r="S166" s="59"/>
      <c r="T166" s="56"/>
      <c r="U166" s="59"/>
    </row>
    <row r="167" spans="1:21">
      <c r="A167" s="81" t="s">
        <v>354</v>
      </c>
      <c r="B167" s="82">
        <v>252</v>
      </c>
      <c r="C167" s="32"/>
      <c r="D167" s="32"/>
      <c r="E167" s="49"/>
      <c r="F167" s="32"/>
      <c r="G167" s="32"/>
      <c r="H167" s="61">
        <f t="shared" ref="H167" si="22">SUM(I167+J167+K167)</f>
        <v>0</v>
      </c>
      <c r="I167" s="32"/>
      <c r="J167" s="32"/>
      <c r="K167" s="32"/>
      <c r="L167" s="32"/>
      <c r="M167" s="32"/>
      <c r="N167" s="32"/>
      <c r="O167" s="49"/>
      <c r="P167" s="32"/>
      <c r="Q167" s="32"/>
      <c r="R167" s="56"/>
      <c r="S167" s="59"/>
      <c r="T167" s="56"/>
      <c r="U167" s="59"/>
    </row>
    <row r="168" spans="1:21">
      <c r="A168" s="81" t="s">
        <v>356</v>
      </c>
      <c r="B168" s="82">
        <v>253</v>
      </c>
      <c r="C168" s="32"/>
      <c r="D168" s="32"/>
      <c r="E168" s="49"/>
      <c r="F168" s="32"/>
      <c r="G168" s="32"/>
      <c r="H168" s="61">
        <f t="shared" si="21"/>
        <v>0</v>
      </c>
      <c r="I168" s="32"/>
      <c r="J168" s="32"/>
      <c r="K168" s="32"/>
      <c r="L168" s="32"/>
      <c r="M168" s="32"/>
      <c r="N168" s="32"/>
      <c r="O168" s="49"/>
      <c r="P168" s="32"/>
      <c r="Q168" s="32"/>
      <c r="R168" s="56"/>
      <c r="S168" s="59"/>
      <c r="T168" s="56"/>
      <c r="U168" s="59"/>
    </row>
    <row r="169" spans="1:21">
      <c r="A169" s="81" t="s">
        <v>438</v>
      </c>
      <c r="B169" s="82">
        <v>254</v>
      </c>
      <c r="C169" s="32"/>
      <c r="D169" s="32"/>
      <c r="E169" s="49"/>
      <c r="F169" s="32"/>
      <c r="G169" s="32"/>
      <c r="H169" s="61">
        <f t="shared" si="21"/>
        <v>0</v>
      </c>
      <c r="I169" s="32"/>
      <c r="J169" s="32"/>
      <c r="K169" s="32"/>
      <c r="L169" s="32"/>
      <c r="M169" s="32"/>
      <c r="N169" s="32"/>
      <c r="O169" s="49"/>
      <c r="P169" s="32"/>
      <c r="Q169" s="32"/>
      <c r="R169" s="56"/>
      <c r="S169" s="59"/>
      <c r="T169" s="56"/>
      <c r="U169" s="59"/>
    </row>
    <row r="170" spans="1:21">
      <c r="A170" s="81" t="s">
        <v>263</v>
      </c>
      <c r="B170" s="82">
        <v>255</v>
      </c>
      <c r="C170" s="32"/>
      <c r="D170" s="32"/>
      <c r="E170" s="49"/>
      <c r="F170" s="32"/>
      <c r="G170" s="32"/>
      <c r="H170" s="61">
        <f t="shared" si="21"/>
        <v>0</v>
      </c>
      <c r="I170" s="32"/>
      <c r="J170" s="32"/>
      <c r="K170" s="32"/>
      <c r="L170" s="32"/>
      <c r="M170" s="32"/>
      <c r="N170" s="32"/>
      <c r="O170" s="49"/>
      <c r="P170" s="32"/>
      <c r="Q170" s="32"/>
      <c r="R170" s="56"/>
      <c r="S170" s="59"/>
      <c r="T170" s="56"/>
      <c r="U170" s="59"/>
    </row>
    <row r="171" spans="1:21">
      <c r="A171" s="81" t="s">
        <v>439</v>
      </c>
      <c r="B171" s="82">
        <v>256</v>
      </c>
      <c r="C171" s="32"/>
      <c r="D171" s="32"/>
      <c r="E171" s="49"/>
      <c r="F171" s="32"/>
      <c r="G171" s="32"/>
      <c r="H171" s="61">
        <f t="shared" si="21"/>
        <v>0</v>
      </c>
      <c r="I171" s="32"/>
      <c r="J171" s="32"/>
      <c r="K171" s="32"/>
      <c r="L171" s="32"/>
      <c r="M171" s="32"/>
      <c r="N171" s="32"/>
      <c r="O171" s="49"/>
      <c r="P171" s="32"/>
      <c r="Q171" s="32"/>
      <c r="R171" s="56"/>
      <c r="S171" s="59"/>
      <c r="T171" s="56"/>
      <c r="U171" s="59"/>
    </row>
    <row r="172" spans="1:21" ht="25.5">
      <c r="A172" s="81" t="s">
        <v>440</v>
      </c>
      <c r="B172" s="82">
        <v>257</v>
      </c>
      <c r="C172" s="32"/>
      <c r="D172" s="32"/>
      <c r="E172" s="49"/>
      <c r="F172" s="32"/>
      <c r="G172" s="32"/>
      <c r="H172" s="61">
        <f t="shared" si="21"/>
        <v>0</v>
      </c>
      <c r="I172" s="32"/>
      <c r="J172" s="32"/>
      <c r="K172" s="32"/>
      <c r="L172" s="32"/>
      <c r="M172" s="32"/>
      <c r="N172" s="32"/>
      <c r="O172" s="49"/>
      <c r="P172" s="32"/>
      <c r="Q172" s="32"/>
      <c r="R172" s="56"/>
      <c r="S172" s="59"/>
      <c r="T172" s="56"/>
      <c r="U172" s="59"/>
    </row>
    <row r="173" spans="1:21">
      <c r="A173" s="81" t="s">
        <v>357</v>
      </c>
      <c r="B173" s="82">
        <v>258</v>
      </c>
      <c r="C173" s="32"/>
      <c r="D173" s="32"/>
      <c r="E173" s="49"/>
      <c r="F173" s="32"/>
      <c r="G173" s="32"/>
      <c r="H173" s="61">
        <f>SUM(I173+J173+K173)</f>
        <v>0</v>
      </c>
      <c r="I173" s="32"/>
      <c r="J173" s="32"/>
      <c r="K173" s="32"/>
      <c r="L173" s="32"/>
      <c r="M173" s="32"/>
      <c r="N173" s="32"/>
      <c r="O173" s="49"/>
      <c r="P173" s="32"/>
      <c r="Q173" s="32"/>
      <c r="R173" s="56"/>
      <c r="S173" s="59"/>
      <c r="T173" s="56"/>
      <c r="U173" s="59"/>
    </row>
    <row r="174" spans="1:21">
      <c r="A174" s="81" t="s">
        <v>110</v>
      </c>
      <c r="B174" s="82">
        <v>259</v>
      </c>
      <c r="C174" s="32"/>
      <c r="D174" s="32"/>
      <c r="E174" s="49"/>
      <c r="F174" s="32"/>
      <c r="G174" s="32"/>
      <c r="H174" s="61">
        <f t="shared" si="21"/>
        <v>0</v>
      </c>
      <c r="I174" s="32"/>
      <c r="J174" s="32"/>
      <c r="K174" s="32"/>
      <c r="L174" s="32"/>
      <c r="M174" s="32"/>
      <c r="N174" s="32"/>
      <c r="O174" s="49"/>
      <c r="P174" s="32"/>
      <c r="Q174" s="32"/>
      <c r="R174" s="56"/>
      <c r="S174" s="59"/>
      <c r="T174" s="56"/>
      <c r="U174" s="59"/>
    </row>
    <row r="175" spans="1:21">
      <c r="A175" s="81" t="s">
        <v>358</v>
      </c>
      <c r="B175" s="82">
        <v>260</v>
      </c>
      <c r="C175" s="32"/>
      <c r="D175" s="32"/>
      <c r="E175" s="49"/>
      <c r="F175" s="32"/>
      <c r="G175" s="32"/>
      <c r="H175" s="61">
        <f>SUM(I175+J175+K175)</f>
        <v>0</v>
      </c>
      <c r="I175" s="32"/>
      <c r="J175" s="32"/>
      <c r="K175" s="32"/>
      <c r="L175" s="32"/>
      <c r="M175" s="32"/>
      <c r="N175" s="32"/>
      <c r="O175" s="49"/>
      <c r="P175" s="32"/>
      <c r="Q175" s="32"/>
      <c r="R175" s="56"/>
      <c r="S175" s="59"/>
      <c r="T175" s="56"/>
      <c r="U175" s="59"/>
    </row>
    <row r="176" spans="1:21">
      <c r="A176" s="81" t="s">
        <v>441</v>
      </c>
      <c r="B176" s="82">
        <v>261</v>
      </c>
      <c r="C176" s="32"/>
      <c r="D176" s="32"/>
      <c r="E176" s="49"/>
      <c r="F176" s="32"/>
      <c r="G176" s="32"/>
      <c r="H176" s="61">
        <f t="shared" si="21"/>
        <v>0</v>
      </c>
      <c r="I176" s="32"/>
      <c r="J176" s="32"/>
      <c r="K176" s="32"/>
      <c r="L176" s="32"/>
      <c r="M176" s="32"/>
      <c r="N176" s="32"/>
      <c r="O176" s="49"/>
      <c r="P176" s="32"/>
      <c r="Q176" s="32"/>
      <c r="R176" s="56"/>
      <c r="S176" s="59"/>
      <c r="T176" s="56"/>
      <c r="U176" s="59"/>
    </row>
    <row r="177" spans="1:21">
      <c r="A177" s="81" t="s">
        <v>359</v>
      </c>
      <c r="B177" s="82">
        <v>262</v>
      </c>
      <c r="C177" s="32"/>
      <c r="D177" s="32"/>
      <c r="E177" s="49"/>
      <c r="F177" s="32"/>
      <c r="G177" s="32"/>
      <c r="H177" s="61">
        <f t="shared" si="21"/>
        <v>0</v>
      </c>
      <c r="I177" s="32"/>
      <c r="J177" s="32"/>
      <c r="K177" s="32"/>
      <c r="L177" s="32"/>
      <c r="M177" s="32"/>
      <c r="N177" s="32"/>
      <c r="O177" s="49"/>
      <c r="P177" s="32"/>
      <c r="Q177" s="32"/>
      <c r="R177" s="56"/>
      <c r="S177" s="59"/>
      <c r="T177" s="56"/>
      <c r="U177" s="59"/>
    </row>
    <row r="178" spans="1:21" ht="25.5">
      <c r="A178" s="81" t="s">
        <v>442</v>
      </c>
      <c r="B178" s="82">
        <v>263</v>
      </c>
      <c r="C178" s="32"/>
      <c r="D178" s="32"/>
      <c r="E178" s="49"/>
      <c r="F178" s="32"/>
      <c r="G178" s="32"/>
      <c r="H178" s="61">
        <f>SUM(I178+J178+K178)</f>
        <v>0</v>
      </c>
      <c r="I178" s="32"/>
      <c r="J178" s="32"/>
      <c r="K178" s="32"/>
      <c r="L178" s="32"/>
      <c r="M178" s="32"/>
      <c r="N178" s="32"/>
      <c r="O178" s="49"/>
      <c r="P178" s="32"/>
      <c r="Q178" s="32"/>
      <c r="R178" s="56"/>
      <c r="S178" s="59"/>
      <c r="T178" s="56"/>
      <c r="U178" s="59"/>
    </row>
    <row r="179" spans="1:21">
      <c r="A179" s="81" t="s">
        <v>360</v>
      </c>
      <c r="B179" s="82">
        <v>264</v>
      </c>
      <c r="C179" s="32"/>
      <c r="D179" s="32"/>
      <c r="E179" s="49"/>
      <c r="F179" s="32"/>
      <c r="G179" s="32"/>
      <c r="H179" s="61">
        <f t="shared" ref="H179" si="23">SUM(I179+J179+K179)</f>
        <v>0</v>
      </c>
      <c r="I179" s="32"/>
      <c r="J179" s="32"/>
      <c r="K179" s="32"/>
      <c r="L179" s="32"/>
      <c r="M179" s="32"/>
      <c r="N179" s="32"/>
      <c r="O179" s="49"/>
      <c r="P179" s="32"/>
      <c r="Q179" s="32"/>
      <c r="R179" s="56"/>
      <c r="S179" s="59"/>
      <c r="T179" s="56"/>
      <c r="U179" s="59"/>
    </row>
    <row r="180" spans="1:21">
      <c r="A180" s="81" t="s">
        <v>361</v>
      </c>
      <c r="B180" s="82">
        <v>265</v>
      </c>
      <c r="C180" s="32"/>
      <c r="D180" s="32"/>
      <c r="E180" s="49"/>
      <c r="F180" s="32"/>
      <c r="G180" s="32"/>
      <c r="H180" s="61">
        <f t="shared" si="21"/>
        <v>0</v>
      </c>
      <c r="I180" s="32"/>
      <c r="J180" s="32"/>
      <c r="K180" s="32"/>
      <c r="L180" s="32"/>
      <c r="M180" s="32"/>
      <c r="N180" s="32"/>
      <c r="O180" s="49"/>
      <c r="P180" s="32"/>
      <c r="Q180" s="32"/>
      <c r="R180" s="56"/>
      <c r="S180" s="59"/>
      <c r="T180" s="56"/>
      <c r="U180" s="59"/>
    </row>
    <row r="181" spans="1:21">
      <c r="A181" s="81" t="s">
        <v>264</v>
      </c>
      <c r="B181" s="82">
        <v>266</v>
      </c>
      <c r="C181" s="32"/>
      <c r="D181" s="32"/>
      <c r="E181" s="49"/>
      <c r="F181" s="32"/>
      <c r="G181" s="32"/>
      <c r="H181" s="61">
        <f t="shared" si="21"/>
        <v>0</v>
      </c>
      <c r="I181" s="32"/>
      <c r="J181" s="32"/>
      <c r="K181" s="32"/>
      <c r="L181" s="32"/>
      <c r="M181" s="32"/>
      <c r="N181" s="32"/>
      <c r="O181" s="49"/>
      <c r="P181" s="32"/>
      <c r="Q181" s="32"/>
      <c r="R181" s="56"/>
      <c r="S181" s="59"/>
      <c r="T181" s="56"/>
      <c r="U181" s="59"/>
    </row>
    <row r="182" spans="1:21">
      <c r="A182" s="81" t="s">
        <v>362</v>
      </c>
      <c r="B182" s="82">
        <v>267</v>
      </c>
      <c r="C182" s="32"/>
      <c r="D182" s="32"/>
      <c r="E182" s="49"/>
      <c r="F182" s="32"/>
      <c r="G182" s="32"/>
      <c r="H182" s="61">
        <f t="shared" ref="H182" si="24">SUM(I182+J182+K182)</f>
        <v>0</v>
      </c>
      <c r="I182" s="32"/>
      <c r="J182" s="32"/>
      <c r="K182" s="32"/>
      <c r="L182" s="32"/>
      <c r="M182" s="32"/>
      <c r="N182" s="32"/>
      <c r="O182" s="49"/>
      <c r="P182" s="32"/>
      <c r="Q182" s="32"/>
      <c r="R182" s="56"/>
      <c r="S182" s="59"/>
      <c r="T182" s="56"/>
      <c r="U182" s="59"/>
    </row>
    <row r="183" spans="1:21">
      <c r="A183" s="81" t="s">
        <v>265</v>
      </c>
      <c r="B183" s="82">
        <v>268</v>
      </c>
      <c r="C183" s="32"/>
      <c r="D183" s="32"/>
      <c r="E183" s="49"/>
      <c r="F183" s="32"/>
      <c r="G183" s="32"/>
      <c r="H183" s="61">
        <f t="shared" si="21"/>
        <v>0</v>
      </c>
      <c r="I183" s="32"/>
      <c r="J183" s="32"/>
      <c r="K183" s="32"/>
      <c r="L183" s="32"/>
      <c r="M183" s="32"/>
      <c r="N183" s="32"/>
      <c r="O183" s="49"/>
      <c r="P183" s="32"/>
      <c r="Q183" s="32"/>
      <c r="R183" s="56"/>
      <c r="S183" s="59"/>
      <c r="T183" s="56"/>
      <c r="U183" s="59"/>
    </row>
    <row r="184" spans="1:21">
      <c r="A184" s="81" t="s">
        <v>167</v>
      </c>
      <c r="B184" s="82">
        <v>269</v>
      </c>
      <c r="C184" s="32"/>
      <c r="D184" s="32"/>
      <c r="E184" s="49"/>
      <c r="F184" s="32"/>
      <c r="G184" s="32"/>
      <c r="H184" s="61">
        <f>SUM(I184+J184+K184)</f>
        <v>0</v>
      </c>
      <c r="I184" s="32"/>
      <c r="J184" s="32"/>
      <c r="K184" s="32"/>
      <c r="L184" s="32"/>
      <c r="M184" s="32"/>
      <c r="N184" s="32"/>
      <c r="O184" s="49"/>
      <c r="P184" s="32"/>
      <c r="Q184" s="32"/>
      <c r="R184" s="56"/>
      <c r="S184" s="59"/>
      <c r="T184" s="56"/>
      <c r="U184" s="59"/>
    </row>
    <row r="185" spans="1:21">
      <c r="A185" s="81" t="s">
        <v>363</v>
      </c>
      <c r="B185" s="82">
        <v>270</v>
      </c>
      <c r="C185" s="32"/>
      <c r="D185" s="32"/>
      <c r="E185" s="49"/>
      <c r="F185" s="32"/>
      <c r="G185" s="32"/>
      <c r="H185" s="61">
        <f t="shared" si="21"/>
        <v>0</v>
      </c>
      <c r="I185" s="32"/>
      <c r="J185" s="32"/>
      <c r="K185" s="32"/>
      <c r="L185" s="32"/>
      <c r="M185" s="32"/>
      <c r="N185" s="32"/>
      <c r="O185" s="49"/>
      <c r="P185" s="32"/>
      <c r="Q185" s="32"/>
      <c r="R185" s="56"/>
      <c r="S185" s="59"/>
      <c r="T185" s="56"/>
      <c r="U185" s="59"/>
    </row>
    <row r="186" spans="1:21" ht="42" customHeight="1">
      <c r="A186" s="81" t="s">
        <v>364</v>
      </c>
      <c r="B186" s="82">
        <v>271</v>
      </c>
      <c r="C186" s="32"/>
      <c r="D186" s="32"/>
      <c r="E186" s="49"/>
      <c r="F186" s="32"/>
      <c r="G186" s="32"/>
      <c r="H186" s="61">
        <f t="shared" ref="H186" si="25">SUM(I186+J186+K186)</f>
        <v>0</v>
      </c>
      <c r="I186" s="32"/>
      <c r="J186" s="32"/>
      <c r="K186" s="32"/>
      <c r="L186" s="32"/>
      <c r="M186" s="32"/>
      <c r="N186" s="32"/>
      <c r="O186" s="49"/>
      <c r="P186" s="32"/>
      <c r="Q186" s="32"/>
      <c r="R186" s="56"/>
      <c r="S186" s="59"/>
      <c r="T186" s="56"/>
      <c r="U186" s="59"/>
    </row>
    <row r="187" spans="1:21">
      <c r="A187" s="81" t="s">
        <v>267</v>
      </c>
      <c r="B187" s="82">
        <v>272</v>
      </c>
      <c r="C187" s="32"/>
      <c r="D187" s="32"/>
      <c r="E187" s="49"/>
      <c r="F187" s="32"/>
      <c r="G187" s="32"/>
      <c r="H187" s="61">
        <f t="shared" si="21"/>
        <v>0</v>
      </c>
      <c r="I187" s="32"/>
      <c r="J187" s="32"/>
      <c r="K187" s="32"/>
      <c r="L187" s="32"/>
      <c r="M187" s="32"/>
      <c r="N187" s="32"/>
      <c r="O187" s="49"/>
      <c r="P187" s="32"/>
      <c r="Q187" s="32"/>
      <c r="R187" s="56"/>
      <c r="S187" s="59"/>
      <c r="T187" s="56"/>
      <c r="U187" s="59"/>
    </row>
    <row r="188" spans="1:21">
      <c r="A188" s="81" t="s">
        <v>365</v>
      </c>
      <c r="B188" s="82">
        <v>273</v>
      </c>
      <c r="C188" s="32"/>
      <c r="D188" s="32"/>
      <c r="E188" s="49"/>
      <c r="F188" s="32"/>
      <c r="G188" s="32"/>
      <c r="H188" s="61">
        <f t="shared" ref="H188" si="26">SUM(I188+J188+K188)</f>
        <v>0</v>
      </c>
      <c r="I188" s="32"/>
      <c r="J188" s="32"/>
      <c r="K188" s="32"/>
      <c r="L188" s="32"/>
      <c r="M188" s="32"/>
      <c r="N188" s="32"/>
      <c r="O188" s="49"/>
      <c r="P188" s="32"/>
      <c r="Q188" s="32"/>
      <c r="R188" s="56"/>
      <c r="S188" s="59"/>
      <c r="T188" s="56"/>
      <c r="U188" s="59"/>
    </row>
    <row r="189" spans="1:21" ht="38.25">
      <c r="A189" s="80" t="s">
        <v>443</v>
      </c>
      <c r="B189" s="82">
        <v>274</v>
      </c>
      <c r="C189" s="105">
        <f>SUM(C190:C194)</f>
        <v>0</v>
      </c>
      <c r="D189" s="105">
        <f>SUM(D190:D194)</f>
        <v>0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5">
        <f>SUM(O190:O194)</f>
        <v>0</v>
      </c>
      <c r="P189" s="105">
        <f>SUM(P190:P194)</f>
        <v>0</v>
      </c>
      <c r="Q189" s="105">
        <f>SUM(Q190:Q194)</f>
        <v>0</v>
      </c>
      <c r="R189" s="56"/>
      <c r="S189" s="59"/>
      <c r="T189" s="56"/>
      <c r="U189" s="59"/>
    </row>
    <row r="190" spans="1:21" ht="27" customHeight="1">
      <c r="A190" s="112" t="s">
        <v>430</v>
      </c>
      <c r="B190" s="82">
        <v>275</v>
      </c>
      <c r="C190" s="32"/>
      <c r="D190" s="32"/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/>
      <c r="P190" s="32"/>
      <c r="Q190" s="32"/>
      <c r="R190" s="56"/>
      <c r="S190" s="59"/>
      <c r="T190" s="56"/>
      <c r="U190" s="59"/>
    </row>
    <row r="191" spans="1:21" ht="11.25" customHeight="1">
      <c r="A191" s="81" t="s">
        <v>268</v>
      </c>
      <c r="B191" s="82">
        <v>276</v>
      </c>
      <c r="C191" s="32"/>
      <c r="D191" s="32"/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/>
      <c r="P191" s="32"/>
      <c r="Q191" s="32"/>
      <c r="R191" s="56"/>
      <c r="S191" s="59"/>
      <c r="T191" s="56"/>
      <c r="U191" s="59"/>
    </row>
    <row r="192" spans="1:21" ht="11.25" customHeight="1">
      <c r="A192" s="81" t="s">
        <v>269</v>
      </c>
      <c r="B192" s="82">
        <v>277</v>
      </c>
      <c r="C192" s="32"/>
      <c r="D192" s="32"/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/>
      <c r="P192" s="32"/>
      <c r="Q192" s="32"/>
      <c r="R192" s="56"/>
      <c r="S192" s="59"/>
      <c r="T192" s="56"/>
      <c r="U192" s="59"/>
    </row>
    <row r="193" spans="1:21" ht="11.25" customHeight="1">
      <c r="A193" s="81" t="s">
        <v>270</v>
      </c>
      <c r="B193" s="82">
        <v>278</v>
      </c>
      <c r="C193" s="32"/>
      <c r="D193" s="32"/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/>
      <c r="P193" s="32"/>
      <c r="Q193" s="32"/>
      <c r="R193" s="56"/>
      <c r="S193" s="59"/>
      <c r="T193" s="56"/>
      <c r="U193" s="59"/>
    </row>
    <row r="194" spans="1:21">
      <c r="A194" s="81" t="s">
        <v>271</v>
      </c>
      <c r="B194" s="82">
        <v>279</v>
      </c>
      <c r="C194" s="32"/>
      <c r="D194" s="32"/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/>
      <c r="P194" s="32"/>
      <c r="Q194" s="32"/>
      <c r="R194" s="56"/>
      <c r="S194" s="59"/>
      <c r="T194" s="56"/>
      <c r="U194" s="59"/>
    </row>
    <row r="195" spans="1:21">
      <c r="A195" s="81" t="s">
        <v>272</v>
      </c>
      <c r="B195" s="82">
        <v>280</v>
      </c>
      <c r="C195" s="32"/>
      <c r="D195" s="32"/>
      <c r="E195" s="49"/>
      <c r="F195" s="32"/>
      <c r="G195" s="32"/>
      <c r="H195" s="61">
        <f>SUM(I195+J195+K195)</f>
        <v>0</v>
      </c>
      <c r="I195" s="32"/>
      <c r="J195" s="32"/>
      <c r="K195" s="32"/>
      <c r="L195" s="32"/>
      <c r="M195" s="32"/>
      <c r="N195" s="32"/>
      <c r="O195" s="49"/>
      <c r="P195" s="32"/>
      <c r="Q195" s="32"/>
      <c r="R195" s="56"/>
      <c r="S195" s="59"/>
      <c r="T195" s="56"/>
      <c r="U195" s="59"/>
    </row>
    <row r="196" spans="1:21">
      <c r="B196" s="43"/>
    </row>
  </sheetData>
  <sheetProtection algorithmName="SHA-512" hashValue="FIDe35VPdXp+ZmzYzRW1PNcHEtJnc7HaAxNa8y0HG+AtR7cJeOhm8kkZxnQ7fPJj2ip6HSSVXdCAf30wGJk93A==" saltValue="72jHOzV/8RyXeOSnHA1NFw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424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59" t="s">
        <v>201</v>
      </c>
      <c r="B3" s="159" t="s">
        <v>202</v>
      </c>
      <c r="C3" s="159" t="s">
        <v>444</v>
      </c>
      <c r="D3" s="159" t="s">
        <v>445</v>
      </c>
      <c r="E3" s="159" t="s">
        <v>446</v>
      </c>
      <c r="F3" s="159" t="s">
        <v>447</v>
      </c>
      <c r="G3" s="159"/>
      <c r="H3" s="159"/>
      <c r="I3" s="159"/>
    </row>
    <row r="4" spans="1:9" ht="12.75" customHeight="1">
      <c r="A4" s="159"/>
      <c r="B4" s="159"/>
      <c r="C4" s="159"/>
      <c r="D4" s="159"/>
      <c r="E4" s="159"/>
      <c r="F4" s="159" t="s">
        <v>10</v>
      </c>
      <c r="G4" s="159" t="s">
        <v>61</v>
      </c>
      <c r="H4" s="159"/>
      <c r="I4" s="159"/>
    </row>
    <row r="5" spans="1:9" ht="52.9" customHeight="1">
      <c r="A5" s="159"/>
      <c r="B5" s="159"/>
      <c r="C5" s="159"/>
      <c r="D5" s="159"/>
      <c r="E5" s="159"/>
      <c r="F5" s="159"/>
      <c r="G5" s="159" t="s">
        <v>203</v>
      </c>
      <c r="H5" s="159" t="s">
        <v>204</v>
      </c>
      <c r="I5" s="159"/>
    </row>
    <row r="6" spans="1:9" ht="51">
      <c r="A6" s="159"/>
      <c r="B6" s="159"/>
      <c r="C6" s="159"/>
      <c r="D6" s="159"/>
      <c r="E6" s="159"/>
      <c r="F6" s="159"/>
      <c r="G6" s="159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366</v>
      </c>
      <c r="B8" s="79">
        <v>281</v>
      </c>
      <c r="C8" s="17"/>
      <c r="D8" s="17"/>
      <c r="E8" s="17"/>
      <c r="F8" s="63">
        <f>SUM(G8:I8)</f>
        <v>0</v>
      </c>
      <c r="G8" s="17"/>
      <c r="H8" s="17"/>
      <c r="I8" s="17"/>
    </row>
    <row r="9" spans="1:9" ht="51">
      <c r="A9" s="23" t="s">
        <v>367</v>
      </c>
      <c r="B9" s="79">
        <v>282</v>
      </c>
      <c r="C9" s="17"/>
      <c r="D9" s="17"/>
      <c r="E9" s="17"/>
      <c r="F9" s="63">
        <f t="shared" ref="F9:F25" si="0">SUM(G9:I9)</f>
        <v>0</v>
      </c>
      <c r="G9" s="17"/>
      <c r="H9" s="17"/>
      <c r="I9" s="17"/>
    </row>
    <row r="10" spans="1:9" ht="38.25">
      <c r="A10" s="23" t="s">
        <v>368</v>
      </c>
      <c r="B10" s="79">
        <v>283</v>
      </c>
      <c r="C10" s="17"/>
      <c r="D10" s="17"/>
      <c r="E10" s="17"/>
      <c r="F10" s="63">
        <f t="shared" si="0"/>
        <v>0</v>
      </c>
      <c r="G10" s="17"/>
      <c r="H10" s="17"/>
      <c r="I10" s="17"/>
    </row>
    <row r="11" spans="1:9" ht="25.5">
      <c r="A11" s="23" t="s">
        <v>369</v>
      </c>
      <c r="B11" s="79">
        <v>284</v>
      </c>
      <c r="C11" s="17"/>
      <c r="D11" s="17"/>
      <c r="E11" s="17"/>
      <c r="F11" s="63">
        <f t="shared" si="0"/>
        <v>0</v>
      </c>
      <c r="G11" s="17"/>
      <c r="H11" s="17"/>
      <c r="I11" s="17"/>
    </row>
    <row r="12" spans="1:9" ht="38.25">
      <c r="A12" s="23" t="s">
        <v>370</v>
      </c>
      <c r="B12" s="79">
        <v>285</v>
      </c>
      <c r="C12" s="17"/>
      <c r="D12" s="17"/>
      <c r="E12" s="17"/>
      <c r="F12" s="63">
        <f t="shared" si="0"/>
        <v>0</v>
      </c>
      <c r="G12" s="17"/>
      <c r="H12" s="17"/>
      <c r="I12" s="17"/>
    </row>
    <row r="13" spans="1:9" ht="38.25">
      <c r="A13" s="23" t="s">
        <v>371</v>
      </c>
      <c r="B13" s="79">
        <v>286</v>
      </c>
      <c r="C13" s="17"/>
      <c r="D13" s="17"/>
      <c r="E13" s="17"/>
      <c r="F13" s="63">
        <f t="shared" si="0"/>
        <v>0</v>
      </c>
      <c r="G13" s="17"/>
      <c r="H13" s="17"/>
      <c r="I13" s="17"/>
    </row>
    <row r="14" spans="1:9" ht="51">
      <c r="A14" s="23" t="s">
        <v>372</v>
      </c>
      <c r="B14" s="79">
        <v>287</v>
      </c>
      <c r="C14" s="17"/>
      <c r="D14" s="17"/>
      <c r="E14" s="17"/>
      <c r="F14" s="63">
        <f t="shared" si="0"/>
        <v>0</v>
      </c>
      <c r="G14" s="17"/>
      <c r="H14" s="17"/>
      <c r="I14" s="17"/>
    </row>
    <row r="15" spans="1:9" ht="38.25">
      <c r="A15" s="23" t="s">
        <v>373</v>
      </c>
      <c r="B15" s="79">
        <v>288</v>
      </c>
      <c r="C15" s="17"/>
      <c r="D15" s="17"/>
      <c r="E15" s="17"/>
      <c r="F15" s="63">
        <f t="shared" si="0"/>
        <v>0</v>
      </c>
      <c r="G15" s="17"/>
      <c r="H15" s="17"/>
      <c r="I15" s="17"/>
    </row>
    <row r="16" spans="1:9" ht="38.25">
      <c r="A16" s="23" t="s">
        <v>374</v>
      </c>
      <c r="B16" s="79">
        <v>289</v>
      </c>
      <c r="C16" s="17"/>
      <c r="D16" s="17"/>
      <c r="E16" s="17"/>
      <c r="F16" s="63">
        <f t="shared" si="0"/>
        <v>0</v>
      </c>
      <c r="G16" s="17"/>
      <c r="H16" s="17"/>
      <c r="I16" s="17"/>
    </row>
    <row r="17" spans="1:9" ht="51">
      <c r="A17" s="23" t="s">
        <v>375</v>
      </c>
      <c r="B17" s="79">
        <v>290</v>
      </c>
      <c r="C17" s="17"/>
      <c r="D17" s="17"/>
      <c r="E17" s="17"/>
      <c r="F17" s="63">
        <f t="shared" si="0"/>
        <v>0</v>
      </c>
      <c r="G17" s="17"/>
      <c r="H17" s="17"/>
      <c r="I17" s="17"/>
    </row>
    <row r="18" spans="1:9" ht="25.5">
      <c r="A18" s="23" t="s">
        <v>376</v>
      </c>
      <c r="B18" s="79">
        <v>291</v>
      </c>
      <c r="C18" s="17"/>
      <c r="D18" s="17"/>
      <c r="E18" s="17"/>
      <c r="F18" s="63">
        <f t="shared" si="0"/>
        <v>0</v>
      </c>
      <c r="G18" s="17"/>
      <c r="H18" s="17"/>
      <c r="I18" s="17"/>
    </row>
    <row r="19" spans="1:9" ht="25.5">
      <c r="A19" s="23" t="s">
        <v>377</v>
      </c>
      <c r="B19" s="79">
        <v>292</v>
      </c>
      <c r="C19" s="17"/>
      <c r="D19" s="17"/>
      <c r="E19" s="17"/>
      <c r="F19" s="63">
        <f t="shared" si="0"/>
        <v>0</v>
      </c>
      <c r="G19" s="17"/>
      <c r="H19" s="17"/>
      <c r="I19" s="17"/>
    </row>
    <row r="20" spans="1:9" ht="114.75">
      <c r="A20" s="23" t="s">
        <v>378</v>
      </c>
      <c r="B20" s="79">
        <v>293</v>
      </c>
      <c r="C20" s="17"/>
      <c r="D20" s="17"/>
      <c r="E20" s="17"/>
      <c r="F20" s="63">
        <f t="shared" si="0"/>
        <v>0</v>
      </c>
      <c r="G20" s="17"/>
      <c r="H20" s="17"/>
      <c r="I20" s="17"/>
    </row>
    <row r="21" spans="1:9" ht="38.25">
      <c r="A21" s="23" t="s">
        <v>379</v>
      </c>
      <c r="B21" s="79">
        <v>294</v>
      </c>
      <c r="C21" s="17"/>
      <c r="D21" s="17"/>
      <c r="E21" s="17"/>
      <c r="F21" s="63">
        <f t="shared" si="0"/>
        <v>0</v>
      </c>
      <c r="G21" s="17"/>
      <c r="H21" s="17"/>
      <c r="I21" s="17"/>
    </row>
    <row r="22" spans="1:9" ht="38.25">
      <c r="A22" s="23" t="s">
        <v>380</v>
      </c>
      <c r="B22" s="79">
        <v>295</v>
      </c>
      <c r="C22" s="17"/>
      <c r="D22" s="17"/>
      <c r="E22" s="17"/>
      <c r="F22" s="63">
        <f t="shared" si="0"/>
        <v>0</v>
      </c>
      <c r="G22" s="17"/>
      <c r="H22" s="17"/>
      <c r="I22" s="17"/>
    </row>
    <row r="23" spans="1:9" ht="76.5">
      <c r="A23" s="23" t="s">
        <v>381</v>
      </c>
      <c r="B23" s="79">
        <v>296</v>
      </c>
      <c r="C23" s="17"/>
      <c r="D23" s="17"/>
      <c r="E23" s="17"/>
      <c r="F23" s="63">
        <f t="shared" si="0"/>
        <v>0</v>
      </c>
      <c r="G23" s="17"/>
      <c r="H23" s="17"/>
      <c r="I23" s="17"/>
    </row>
    <row r="24" spans="1:9" ht="73.150000000000006" customHeight="1">
      <c r="A24" s="23" t="s">
        <v>382</v>
      </c>
      <c r="B24" s="79">
        <v>297</v>
      </c>
      <c r="C24" s="17"/>
      <c r="D24" s="17"/>
      <c r="E24" s="17"/>
      <c r="F24" s="63">
        <f t="shared" si="0"/>
        <v>0</v>
      </c>
      <c r="G24" s="17"/>
      <c r="H24" s="17"/>
      <c r="I24" s="17"/>
    </row>
    <row r="25" spans="1:9" ht="51">
      <c r="A25" s="23" t="s">
        <v>383</v>
      </c>
      <c r="B25" s="79">
        <v>298</v>
      </c>
      <c r="C25" s="17"/>
      <c r="D25" s="17"/>
      <c r="E25" s="17"/>
      <c r="F25" s="63">
        <f t="shared" si="0"/>
        <v>0</v>
      </c>
      <c r="G25" s="17"/>
      <c r="H25" s="17"/>
      <c r="I25" s="17"/>
    </row>
    <row r="26" spans="1:9">
      <c r="A26" s="23" t="s">
        <v>384</v>
      </c>
      <c r="B26" s="79">
        <v>299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4l14qlu103h4P+lSpFrsQNDkG4t6tvWPP1Pm/mvFB0rfnEOdJqWYx3DIfzFakC6/Xd97Wb04MywC0F9Z1qJHrw==" saltValue="4eV+9708g2RVCgJCo9bGEw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Normal="100" workbookViewId="0">
      <selection activeCell="C6" sqref="C6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2" t="s">
        <v>449</v>
      </c>
      <c r="B1" s="162"/>
      <c r="C1" s="162"/>
    </row>
    <row r="2" spans="1:3">
      <c r="A2" s="163"/>
      <c r="B2" s="163"/>
      <c r="C2" s="163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450</v>
      </c>
      <c r="B5" s="67">
        <v>300</v>
      </c>
      <c r="C5" s="77">
        <f>SUM(C6:C8)</f>
        <v>0</v>
      </c>
    </row>
    <row r="6" spans="1:3" ht="25.5">
      <c r="A6" s="19" t="s">
        <v>231</v>
      </c>
      <c r="B6" s="67">
        <v>301</v>
      </c>
      <c r="C6" s="32"/>
    </row>
    <row r="7" spans="1:3">
      <c r="A7" s="34" t="s">
        <v>425</v>
      </c>
      <c r="B7" s="113">
        <v>302</v>
      </c>
      <c r="C7" s="32"/>
    </row>
    <row r="8" spans="1:3">
      <c r="A8" s="34" t="s">
        <v>230</v>
      </c>
      <c r="B8" s="113">
        <v>303</v>
      </c>
      <c r="C8" s="32"/>
    </row>
    <row r="9" spans="1:3">
      <c r="A9" s="21" t="s">
        <v>276</v>
      </c>
      <c r="B9" s="113">
        <v>304</v>
      </c>
      <c r="C9" s="78"/>
    </row>
    <row r="10" spans="1:3" ht="25.5">
      <c r="A10" s="19" t="s">
        <v>232</v>
      </c>
      <c r="B10" s="113">
        <v>305</v>
      </c>
      <c r="C10" s="32"/>
    </row>
    <row r="11" spans="1:3">
      <c r="A11" s="19" t="s">
        <v>208</v>
      </c>
      <c r="B11" s="113">
        <v>306</v>
      </c>
      <c r="C11" s="32"/>
    </row>
    <row r="12" spans="1:3">
      <c r="A12" s="21" t="s">
        <v>233</v>
      </c>
      <c r="B12" s="113">
        <v>307</v>
      </c>
      <c r="C12" s="32"/>
    </row>
    <row r="13" spans="1:3" ht="25.5">
      <c r="A13" s="21" t="s">
        <v>234</v>
      </c>
      <c r="B13" s="113">
        <v>308</v>
      </c>
      <c r="C13" s="32"/>
    </row>
    <row r="14" spans="1:3">
      <c r="A14" s="21" t="s">
        <v>209</v>
      </c>
      <c r="B14" s="113">
        <v>309</v>
      </c>
      <c r="C14" s="32"/>
    </row>
    <row r="15" spans="1:3" ht="25.5">
      <c r="A15" s="21" t="s">
        <v>235</v>
      </c>
      <c r="B15" s="113">
        <v>310</v>
      </c>
      <c r="C15" s="32"/>
    </row>
    <row r="17" spans="1:4" ht="12.75" customHeight="1">
      <c r="A17" s="200" t="s">
        <v>448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>
      <c r="A22" s="200"/>
      <c r="B22" s="75"/>
      <c r="C22" s="75"/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75"/>
      <c r="C25" s="75"/>
      <c r="D25" s="76"/>
    </row>
    <row r="26" spans="1:4" ht="25.5">
      <c r="B26" s="25" t="s">
        <v>426</v>
      </c>
      <c r="C26" s="24" t="s">
        <v>213</v>
      </c>
      <c r="D26" s="25" t="s">
        <v>427</v>
      </c>
    </row>
  </sheetData>
  <sheetProtection algorithmName="SHA-512" hashValue="BKtksYEPOgxkGyLBxGDj6q+l63OBeXUYY5B1vX47WfwOzo+X+hvD4jVotQnTzm78NxFZFJ0KWMfbOPRbWU6wnQ==" saltValue="bzE9H12uq31Fr6ISfEJOrA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User</cp:lastModifiedBy>
  <cp:revision>27</cp:revision>
  <cp:lastPrinted>2020-11-17T15:27:04Z</cp:lastPrinted>
  <dcterms:created xsi:type="dcterms:W3CDTF">2017-09-28T11:17:06Z</dcterms:created>
  <dcterms:modified xsi:type="dcterms:W3CDTF">2025-05-22T09:30:21Z</dcterms:modified>
  <dc:language>ru-RU</dc:language>
</cp:coreProperties>
</file>